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jpeg" ContentType="image/jpeg"/>
  <Override PartName="/xl/media/image3.jpeg" ContentType="image/jpeg"/>
  <Override PartName="/xl/media/image4.jpeg" ContentType="image/jpeg"/>
  <Override PartName="/xl/media/image5.jpeg" ContentType="image/jpeg"/>
  <Override PartName="/xl/media/image6.jpeg" ContentType="image/jpeg"/>
  <Override PartName="/xl/media/image7.jpeg" ContentType="image/jpeg"/>
  <Override PartName="/xl/media/image8.jpeg" ContentType="image/jpeg"/>
  <Override PartName="/xl/media/image9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TENÇÃO - ELEVADORES" sheetId="1" state="visible" r:id="rId2"/>
    <sheet name="MC" sheetId="2" state="visible" r:id="rId3"/>
    <sheet name="CRONOGRAMA" sheetId="3" state="visible" r:id="rId4"/>
    <sheet name="RELATÓRIO FOTOGRÁFICO" sheetId="4" state="visible" r:id="rId5"/>
  </sheets>
  <definedNames>
    <definedName function="false" hidden="false" localSheetId="2" name="_xlnm.Print_Area" vbProcedure="false">CRONOGRAMA!$A$1:$Q$18</definedName>
    <definedName function="false" hidden="false" localSheetId="0" name="_xlnm.Print_Area" vbProcedure="false">'MANUTENÇÃO - ELEVADORES'!$A$2:$J$68</definedName>
    <definedName function="false" hidden="false" localSheetId="1" name="_xlnm.Print_Area" vbProcedure="false">MC!$A$1:$J$67</definedName>
    <definedName function="false" hidden="false" localSheetId="3" name="_xlnm.Print_Area" vbProcedure="false">'RELATÓRIO FOTOGRÁFICO'!$A$1:$I$63</definedName>
    <definedName function="false" hidden="false" localSheetId="0" name="_xlnm.Print_Area" vbProcedure="false">'MANUTENÇÃO - ELEVADORES'!$A$2:$J$34</definedName>
    <definedName function="false" hidden="false" localSheetId="0" name="_xlnm.Print_Area_0_0" vbProcedure="false">'MANUTENÇÃO - ELEVADORES'!$A$6:$J$34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<sst xmlns="http://schemas.openxmlformats.org/spreadsheetml/2006/main" count="197" uniqueCount="135">
  <si>
    <t xml:space="preserve">ANEXO IX – PLANILHA ORÇAMENTÁRIA</t>
  </si>
  <si>
    <t xml:space="preserve">PRC Nº 14/2026 – PREGÃO ELETRÔNICO Nº 05/2026</t>
  </si>
  <si>
    <t xml:space="preserve">CÂMARA MUNICIPAL DE MONTES CLAROS</t>
  </si>
  <si>
    <t xml:space="preserve">SERVIÇO DE MANUTENÇÃO EM ELEVADORES NA CÂMARA MUNICIPAL DE MONTES CLAROS</t>
  </si>
  <si>
    <t xml:space="preserve">DATA: ____/____/2026</t>
  </si>
  <si>
    <t xml:space="preserve">LOCAL:</t>
  </si>
  <si>
    <t xml:space="preserve">Rua Urbino Viana, Nº 600 - Montes Claros, MG - CEP: 39400-087</t>
  </si>
  <si>
    <t xml:space="preserve">PROCESSO Nº 014/2026
PREGÃO ELETRÔNICO Nº 05/2026</t>
  </si>
  <si>
    <t xml:space="preserve">REGIÃO/MÊS DE REFERÊNCIA: MERCADO 2025 - SINAPI 03/2025  - SETOP NORTE 01/2025</t>
  </si>
  <si>
    <t xml:space="preserve">PRAZO DE EXECUÇÃO/CONTRATO: 12 MESES</t>
  </si>
  <si>
    <t xml:space="preserve">COMP. DO BDI SUGERIDA</t>
  </si>
  <si>
    <t xml:space="preserve">INTERVALOS ADMISSÍVEIS SEM JUSTIFICATIVA</t>
  </si>
  <si>
    <t xml:space="preserve">COMPOSIÇÃO</t>
  </si>
  <si>
    <t xml:space="preserve">BDI PROPOSTO:</t>
  </si>
  <si>
    <t xml:space="preserve">Administração Central (AC)</t>
  </si>
  <si>
    <t xml:space="preserve">De 3,40 % até 10,00%</t>
  </si>
  <si>
    <r>
      <rPr>
        <sz val="6"/>
        <rFont val="Arial MT"/>
        <family val="2"/>
        <charset val="1"/>
      </rPr>
      <t xml:space="preserve">BDI =</t>
    </r>
    <r>
      <rPr>
        <u val="single"/>
        <sz val="6"/>
        <rFont val="Arial MT"/>
        <family val="2"/>
        <charset val="1"/>
      </rPr>
      <t xml:space="preserve"> (1+AC+S+R+G)*(1+DF)*(1+L</t>
    </r>
    <r>
      <rPr>
        <sz val="6"/>
        <rFont val="Arial MT"/>
        <family val="2"/>
        <charset val="1"/>
      </rPr>
      <t xml:space="preserve">)  -1
(1-T)</t>
    </r>
  </si>
  <si>
    <t xml:space="preserve">Lucro (L)</t>
  </si>
  <si>
    <t xml:space="preserve">De 5,00 % até 9,90%</t>
  </si>
  <si>
    <t xml:space="preserve">Despesas Financeiras (DF)</t>
  </si>
  <si>
    <t xml:space="preserve">De 0,50 % até 1,50%</t>
  </si>
  <si>
    <t xml:space="preserve">Seguros (S)</t>
  </si>
  <si>
    <t xml:space="preserve">De 0,00 % até 0,81%</t>
  </si>
  <si>
    <t xml:space="preserve">Garantias (G)</t>
  </si>
  <si>
    <t xml:space="preserve">De 0,00 % até 0,42%</t>
  </si>
  <si>
    <r>
      <rPr>
        <b val="true"/>
        <sz val="6"/>
        <rFont val="Arial"/>
        <family val="2"/>
        <charset val="1"/>
      </rPr>
      <t xml:space="preserve">Observação: </t>
    </r>
    <r>
      <rPr>
        <sz val="6"/>
        <rFont val="Arial MT"/>
        <family val="2"/>
        <charset val="1"/>
      </rPr>
      <t xml:space="preserve">Composição do BDI, intervalos admissíveis e Fórmula de Cálculo nos termos do Acórdão 2622/2013 e LEI N° 13.161 de 31/08/2015 do TCU</t>
    </r>
  </si>
  <si>
    <t xml:space="preserve">Riscos (R)</t>
  </si>
  <si>
    <t xml:space="preserve">De 0,35 % até 1,17%</t>
  </si>
  <si>
    <t xml:space="preserve">Tributos (I)</t>
  </si>
  <si>
    <t xml:space="preserve">De 4,85 % até 6,65%</t>
  </si>
  <si>
    <t xml:space="preserve">ITEM</t>
  </si>
  <si>
    <t xml:space="preserve">CÓDIGO</t>
  </si>
  <si>
    <t xml:space="preserve">REFERÊNCIA</t>
  </si>
  <si>
    <t xml:space="preserve">DISCRIMINAÇÃO</t>
  </si>
  <si>
    <t xml:space="preserve">UN</t>
  </si>
  <si>
    <t xml:space="preserve">QUANTIDADE</t>
  </si>
  <si>
    <t xml:space="preserve">VALOR UNIT</t>
  </si>
  <si>
    <t xml:space="preserve">VALOR TOTAL</t>
  </si>
  <si>
    <t xml:space="preserve">PREÇO UNIT</t>
  </si>
  <si>
    <t xml:space="preserve">VALOR TOTAL C/ BDI</t>
  </si>
  <si>
    <t xml:space="preserve">ELEVADORES - MANUTENÇÃO </t>
  </si>
  <si>
    <t xml:space="preserve">SEM BDI</t>
  </si>
  <si>
    <t xml:space="preserve">COM BDI</t>
  </si>
  <si>
    <t xml:space="preserve">1.1</t>
  </si>
  <si>
    <t xml:space="preserve">COMPOSIÇÃO PRÓPRIA </t>
  </si>
  <si>
    <t xml:space="preserve">MERCADO</t>
  </si>
  <si>
    <t xml:space="preserve">MANUTENÇÃO DE ELEVADOR POR HORAS TRABALHADAS</t>
  </si>
  <si>
    <t xml:space="preserve">MÊS</t>
  </si>
  <si>
    <t xml:space="preserve">ELEVADORES - CLIMATIZAÇÃO</t>
  </si>
  <si>
    <t xml:space="preserve">2.1</t>
  </si>
  <si>
    <t xml:space="preserve">ED-17905</t>
  </si>
  <si>
    <t xml:space="preserve">SETOP</t>
  </si>
  <si>
    <t xml:space="preserve">PONTO DE EMBUTIR PARA UMA (1) TOMADA PADRÃO, TRÊS (3) POLOS (2P+T/10A-250V), COM PLACA 4"X2" DE UM (1) POSTO, COM ELETRODUTO DE PVC RÍGIDO ROSCÁVEL, DN 20MM (3/4"), EMBUTIDO NO PISO E CABO DE COBRE FLEXÍVEL, CLASSE 5, ISOLAMENTO TIPO LSHF/ATOX, NÃO HALOGENADO, SEÇÃO 2, 5MM2 (70°C-450/750V), COM DISTÂNCIA DE ATÉ DEZ (10) METROS DO PONTO DE DERIVAÇÃO, INCLUSIVE CAIXA DE LIGAÇÃO, SUPORTE E FIXAÇÃO DO ELETRODUTO COM ENCHIMENTO DO RASGO NA ALVENARIA/CONCRETO COM ARGAMASSA</t>
  </si>
  <si>
    <t xml:space="preserve">2.2</t>
  </si>
  <si>
    <t xml:space="preserve">Exaustor Industrial Axial Ventisilva E40 T6 Ø40cm Trifásico 150W 6 Pás Alumínio</t>
  </si>
  <si>
    <t xml:space="preserve">ELEVADORES - SEGURANÇA</t>
  </si>
  <si>
    <t xml:space="preserve">3.1</t>
  </si>
  <si>
    <t xml:space="preserve">CÂMERAS INTELBRÁS PREMIUM ANALÓGICAS</t>
  </si>
  <si>
    <t xml:space="preserve">3.2</t>
  </si>
  <si>
    <t xml:space="preserve">CONEXÕES PARA INSTALAÇÃO DE CÂMERAS EM CABINES DE ELEVADORES</t>
  </si>
  <si>
    <t xml:space="preserve">3.3</t>
  </si>
  <si>
    <t xml:space="preserve">ED-48951</t>
  </si>
  <si>
    <t xml:space="preserve">CABO DE COBRE FLEXÍVEL, CLASSE 5, ISOLAMENTO TIPO LSHF/ATOX, NÃO HALOGENADO, ANTICHAMA, TERMOPLÁSTICO,UNIPOLAR, SEÇÃO 2,5 MM2, 70°C, 450/750V</t>
  </si>
  <si>
    <t xml:space="preserve">M</t>
  </si>
  <si>
    <t xml:space="preserve">TOTAL GERAL </t>
  </si>
  <si>
    <t xml:space="preserve">Engenheiro Responsável: __________________________________________________ - CREA/ xxx.xxx/x</t>
  </si>
  <si>
    <t xml:space="preserve">Inserir os valores unitários</t>
  </si>
  <si>
    <t xml:space="preserve">Inserir os valores unitários com a taxa do BDI</t>
  </si>
  <si>
    <t xml:space="preserve">MEMÓRIA DE CÁLCULO</t>
  </si>
  <si>
    <t xml:space="preserve">Objeto: </t>
  </si>
  <si>
    <t xml:space="preserve">Endereço:</t>
  </si>
  <si>
    <t xml:space="preserve">Data do Levantamento:</t>
  </si>
  <si>
    <t xml:space="preserve">22 de dezembro de 2025</t>
  </si>
  <si>
    <t xml:space="preserve">LEVANTAMENTO DE SERVIÇOS E MATERIAIS</t>
  </si>
  <si>
    <t xml:space="preserve">1.0</t>
  </si>
  <si>
    <t xml:space="preserve">DESCRIÇÃO DETALHADA</t>
  </si>
  <si>
    <t xml:space="preserve">Meses Trabalhados</t>
  </si>
  <si>
    <t xml:space="preserve">Repet.</t>
  </si>
  <si>
    <t xml:space="preserve">Total</t>
  </si>
  <si>
    <t xml:space="preserve">OBS:</t>
  </si>
  <si>
    <t xml:space="preserve">FERRAMENTAS E MÃO DE OBRA UTILIZADOS PARA SERVIÇOS DE MANUTENÇÃO</t>
  </si>
  <si>
    <t xml:space="preserve">OBS.:</t>
  </si>
  <si>
    <t xml:space="preserve">TOTAL:</t>
  </si>
  <si>
    <t xml:space="preserve">ELEVADORES</t>
  </si>
  <si>
    <t xml:space="preserve">UNIDADE</t>
  </si>
  <si>
    <t xml:space="preserve">QUANT</t>
  </si>
  <si>
    <t xml:space="preserve">INSTALAÇÃO INTERNA EM ELEVADORES</t>
  </si>
  <si>
    <t xml:space="preserve">REPET.</t>
  </si>
  <si>
    <t xml:space="preserve">TOMADAS PARA VENTILADORES EM CASA DE MÁQUINA</t>
  </si>
  <si>
    <t xml:space="preserve">VENTILADORES DE ALTA POTÊNCIA EM CASA DE MÁQUINA</t>
  </si>
  <si>
    <t xml:space="preserve">INSTALAÇÃO DE CÃMERA EM ÁREA INTERNA DE ELEVADORES - CONECTADAS A CENTRAL</t>
  </si>
  <si>
    <t xml:space="preserve">UNIDADES</t>
  </si>
  <si>
    <t xml:space="preserve">CONEXÕES UTILIZADAS </t>
  </si>
  <si>
    <t xml:space="preserve">METROS</t>
  </si>
  <si>
    <t xml:space="preserve">CABO DE 2,5MM ATÉ A CENTRAL DE CÂMERAS NO SEGUNDO ANDAR DA CÂMARA</t>
  </si>
  <si>
    <t xml:space="preserve">Observação: Todos os dados descritos nesta memória de cálculo foram extraídos dos projetos disponibilizados. </t>
  </si>
  <si>
    <t xml:space="preserve">Engenheiro Responsável: __________________________________________________ - CREA/xx xxxxxx/x</t>
  </si>
  <si>
    <t xml:space="preserve">LOCAL</t>
  </si>
  <si>
    <t xml:space="preserve">PRAZO DE EXECUÇÃO/MANUTENÇÃO: 12 MESES</t>
  </si>
  <si>
    <t xml:space="preserve">Data: 22 de dezembro de 2025</t>
  </si>
  <si>
    <t xml:space="preserve">PLANILHA DE CRONOGRAMA FÍSICO FINANCEIRO</t>
  </si>
  <si>
    <t xml:space="preserve">MÊS 01</t>
  </si>
  <si>
    <t xml:space="preserve">MÊS 02</t>
  </si>
  <si>
    <t xml:space="preserve">MÊS 03</t>
  </si>
  <si>
    <t xml:space="preserve">MÊS 04</t>
  </si>
  <si>
    <t xml:space="preserve">MÊS 05</t>
  </si>
  <si>
    <t xml:space="preserve">MÊS 06</t>
  </si>
  <si>
    <t xml:space="preserve">MÊS 07</t>
  </si>
  <si>
    <t xml:space="preserve">MÊS 08</t>
  </si>
  <si>
    <t xml:space="preserve">MÊS 09</t>
  </si>
  <si>
    <t xml:space="preserve">MÊS 10</t>
  </si>
  <si>
    <t xml:space="preserve">MÊS 11</t>
  </si>
  <si>
    <t xml:space="preserve">MÊS 12</t>
  </si>
  <si>
    <t xml:space="preserve">TOTAL</t>
  </si>
  <si>
    <t xml:space="preserve">VALOR ACUMULADO</t>
  </si>
  <si>
    <t xml:space="preserve">VALOR MENSAL</t>
  </si>
  <si>
    <t xml:space="preserve">ITENS</t>
  </si>
  <si>
    <t xml:space="preserve">DESCRIÇÃO</t>
  </si>
  <si>
    <t xml:space="preserve">VALOR TOTAL DO PROJETO</t>
  </si>
  <si>
    <t xml:space="preserve">Processo Nº:</t>
  </si>
  <si>
    <t xml:space="preserve">Pregão Nº:</t>
  </si>
  <si>
    <t xml:space="preserve">Município/UF: </t>
  </si>
  <si>
    <t xml:space="preserve">Tipo do Relatório:</t>
  </si>
  <si>
    <t xml:space="preserve">Data:</t>
  </si>
  <si>
    <t xml:space="preserve">RELATÓRIO FOTOGRÁFICO </t>
  </si>
  <si>
    <t xml:space="preserve">Casa de máquina - elevador</t>
  </si>
  <si>
    <t xml:space="preserve">Sistema - elevador</t>
  </si>
  <si>
    <t xml:space="preserve">Pontos de tomadas - casa de máquina</t>
  </si>
  <si>
    <t xml:space="preserve">Área externa - elevador</t>
  </si>
  <si>
    <t xml:space="preserve">Área interna - elevador</t>
  </si>
  <si>
    <t xml:space="preserve">Montes Claros/MG, 22 de dezembrode 2025</t>
  </si>
  <si>
    <t xml:space="preserve">_________________________________</t>
  </si>
  <si>
    <t xml:space="preserve">LUIS CARLOS BARBOSA DA SILVA</t>
  </si>
  <si>
    <t xml:space="preserve">FISCAL: ENGENHEIRO CIVIL</t>
  </si>
  <si>
    <t xml:space="preserve">CREA MG 56.218/D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</si>
</sst>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.00%"/>
    <numFmt numFmtId="166" formatCode="&quot;R$ &quot;#,##0.00"/>
    <numFmt numFmtId="167" formatCode="0.00"/>
    <numFmt numFmtId="168" formatCode="0%"/>
    <numFmt numFmtId="169" formatCode="0"/>
    <numFmt numFmtId="170" formatCode="#,##0.00"/>
    <numFmt numFmtId="171" formatCode="@"/>
    <numFmt numFmtId="172" formatCode="General"/>
    <numFmt numFmtId="173" formatCode="0.000"/>
    <numFmt numFmtId="174" formatCode="_-&quot;R$ &quot;* #,##0.00_-;&quot;-R$ &quot;* #,##0.00_-;_-&quot;R$ &quot;* \-??_-;_-@_-"/>
    <numFmt numFmtId="175" formatCode="d/m/yyyy"/>
  </numFmts>
  <fonts count="50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b val="true"/>
      <sz val="14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4"/>
      <name val="Arial"/>
      <family val="2"/>
      <charset val="1"/>
    </font>
    <font>
      <b val="true"/>
      <sz val="8"/>
      <name val="Arial"/>
      <family val="2"/>
      <charset val="1"/>
    </font>
    <font>
      <b val="true"/>
      <sz val="7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7"/>
      <color rgb="FF000000"/>
      <name val="Arial"/>
      <family val="2"/>
      <charset val="1"/>
    </font>
    <font>
      <sz val="6"/>
      <name val="Arial MT"/>
      <family val="2"/>
      <charset val="1"/>
    </font>
    <font>
      <sz val="6"/>
      <color rgb="FF000000"/>
      <name val="Arial"/>
      <family val="2"/>
      <charset val="1"/>
    </font>
    <font>
      <u val="single"/>
      <sz val="6"/>
      <name val="Arial MT"/>
      <family val="2"/>
      <charset val="1"/>
    </font>
    <font>
      <b val="true"/>
      <sz val="6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0"/>
      <name val="Arial"/>
      <family val="2"/>
      <charset val="1"/>
    </font>
    <font>
      <b val="true"/>
      <u val="single"/>
      <sz val="10"/>
      <color rgb="FF000000"/>
      <name val="Arial"/>
      <family val="2"/>
      <charset val="1"/>
    </font>
    <font>
      <sz val="20"/>
      <name val="Cambria"/>
      <family val="1"/>
      <charset val="1"/>
    </font>
    <font>
      <b val="true"/>
      <sz val="18"/>
      <color rgb="FFFFFFFF"/>
      <name val="Arial"/>
      <family val="2"/>
      <charset val="1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4"/>
      <color rgb="FFFFFFFF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10"/>
      <name val="Arial"/>
      <family val="2"/>
      <charset val="1"/>
    </font>
    <font>
      <sz val="9"/>
      <color rgb="FF000000"/>
      <name val="Arial"/>
      <family val="2"/>
      <charset val="1"/>
    </font>
    <font>
      <sz val="11"/>
      <color rgb="FF000000"/>
      <name val="Times New Roman"/>
      <family val="1"/>
      <charset val="1"/>
    </font>
    <font>
      <sz val="8"/>
      <name val="Arial MT"/>
      <family val="2"/>
      <charset val="1"/>
    </font>
    <font>
      <b val="true"/>
      <sz val="9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b val="true"/>
      <sz val="8"/>
      <name val="Calibri"/>
      <family val="1"/>
      <charset val="1"/>
    </font>
    <font>
      <b val="true"/>
      <sz val="8"/>
      <name val="Calibri"/>
      <family val="2"/>
      <charset val="1"/>
    </font>
    <font>
      <sz val="8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16"/>
      <color rgb="FF000000"/>
      <name val="Cambria"/>
      <family val="1"/>
      <charset val="1"/>
    </font>
    <font>
      <b val="true"/>
      <sz val="10"/>
      <color rgb="FF000000"/>
      <name val="Calibri"/>
      <family val="2"/>
      <charset val="1"/>
    </font>
    <font>
      <b val="true"/>
      <sz val="7"/>
      <name val="Calibri"/>
      <family val="2"/>
      <charset val="1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12"/>
      <color rgb="FF00000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808080"/>
        <bgColor rgb="FF7F7F7F"/>
      </patternFill>
    </fill>
    <fill>
      <patternFill patternType="solid">
        <fgColor rgb="FFBFBFBF"/>
        <bgColor rgb="FFC4BD97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81D41A"/>
        <bgColor rgb="FFC4BD97"/>
      </patternFill>
    </fill>
    <fill>
      <patternFill patternType="solid">
        <fgColor rgb="FF000000"/>
        <bgColor rgb="FF003300"/>
      </patternFill>
    </fill>
    <fill>
      <patternFill patternType="solid">
        <fgColor rgb="FFD9D9D9"/>
        <bgColor rgb="FFF2F2F2"/>
      </patternFill>
    </fill>
    <fill>
      <patternFill patternType="solid">
        <fgColor rgb="FFA6A6A6"/>
        <bgColor rgb="FFC4BD97"/>
      </patternFill>
    </fill>
    <fill>
      <patternFill patternType="solid">
        <fgColor rgb="FFC4BD97"/>
        <bgColor rgb="FFBFBFBF"/>
      </patternFill>
    </fill>
    <fill>
      <patternFill patternType="solid">
        <fgColor rgb="FFF2F2F2"/>
        <bgColor rgb="FFFFFFFF"/>
      </patternFill>
    </fill>
    <fill>
      <patternFill patternType="solid">
        <fgColor rgb="FF7F7F7F"/>
        <bgColor rgb="FF808080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left" vertical="top" textRotation="0" wrapText="true" indent="4" shrinkToFit="false"/>
      <protection locked="true" hidden="false"/>
    </xf>
    <xf numFmtId="164" fontId="10" fillId="2" borderId="6" xfId="0" applyFont="true" applyBorder="true" applyAlignment="true" applyProtection="true">
      <alignment horizontal="left" vertical="top" textRotation="0" wrapText="true" indent="4" shrinkToFit="false"/>
      <protection locked="true" hidden="false"/>
    </xf>
    <xf numFmtId="164" fontId="10" fillId="2" borderId="6" xfId="0" applyFont="true" applyBorder="true" applyAlignment="true" applyProtection="true">
      <alignment horizontal="left" vertical="top" textRotation="0" wrapText="true" indent="2" shrinkToFit="false"/>
      <protection locked="true" hidden="false"/>
    </xf>
    <xf numFmtId="165" fontId="12" fillId="2" borderId="5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4" fontId="13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4" fillId="0" borderId="6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4" fontId="13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6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3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3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8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8" fillId="3" borderId="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18" fillId="3" borderId="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9" fillId="4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0" borderId="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17" fillId="5" borderId="6" xfId="19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17" fillId="0" borderId="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17" fillId="6" borderId="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17" fillId="0" borderId="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7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7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7" fillId="5" borderId="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17" fillId="5" borderId="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9" fontId="18" fillId="3" borderId="4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70" fontId="17" fillId="0" borderId="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0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1" fillId="3" borderId="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9" fillId="4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25" fillId="8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24" fillId="8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8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6" fillId="9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6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6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6" fillId="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9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28" fillId="9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9" fillId="0" borderId="8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2" fontId="11" fillId="10" borderId="1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1" borderId="1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11" borderId="1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9" fillId="8" borderId="16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4" borderId="1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21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0" xfId="21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29" fillId="0" borderId="11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0" borderId="1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0" xfId="21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1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11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30" fillId="11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7" fontId="30" fillId="11" borderId="0" xfId="0" applyFont="true" applyBorder="false" applyAlignment="true" applyProtection="true">
      <alignment horizontal="center" vertical="center" textRotation="0" wrapText="false" indent="0" shrinkToFit="true"/>
      <protection locked="true" hidden="false"/>
    </xf>
    <xf numFmtId="173" fontId="30" fillId="11" borderId="0" xfId="0" applyFont="true" applyBorder="false" applyAlignment="true" applyProtection="true">
      <alignment horizontal="center" vertical="center" textRotation="0" wrapText="false" indent="0" shrinkToFit="true"/>
      <protection locked="true" hidden="false"/>
    </xf>
    <xf numFmtId="170" fontId="30" fillId="11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9" fillId="11" borderId="11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8" fillId="8" borderId="17" xfId="21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28" fillId="8" borderId="18" xfId="21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31" fillId="8" borderId="19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2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9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11" borderId="1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29" fillId="11" borderId="0" xfId="21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9" fillId="11" borderId="0" xfId="21" applyFont="true" applyBorder="false" applyAlignment="true" applyProtection="true">
      <alignment horizontal="center" vertical="center" textRotation="0" wrapText="false" indent="0" shrinkToFit="true"/>
      <protection locked="true" hidden="false"/>
    </xf>
    <xf numFmtId="170" fontId="29" fillId="11" borderId="0" xfId="21" applyFont="true" applyBorder="false" applyAlignment="true" applyProtection="true">
      <alignment horizontal="center" vertical="center" textRotation="0" wrapText="false" indent="0" shrinkToFit="true"/>
      <protection locked="true" hidden="false"/>
    </xf>
    <xf numFmtId="167" fontId="29" fillId="11" borderId="0" xfId="21" applyFont="true" applyBorder="false" applyAlignment="true" applyProtection="true">
      <alignment horizontal="center" vertical="center" textRotation="0" wrapText="false" indent="0" shrinkToFit="true"/>
      <protection locked="true" hidden="false"/>
    </xf>
    <xf numFmtId="164" fontId="28" fillId="0" borderId="2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11" borderId="0" xfId="21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70" fontId="28" fillId="8" borderId="18" xfId="21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72" fontId="29" fillId="8" borderId="16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28" fillId="9" borderId="2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7" fontId="11" fillId="10" borderId="1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11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7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19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32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3" fillId="0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3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1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6" fillId="12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6" fillId="12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4" fontId="37" fillId="0" borderId="1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6" fillId="12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38" fillId="0" borderId="6" xfId="17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7" fillId="0" borderId="12" xfId="0" applyFont="true" applyBorder="true" applyAlignment="true" applyProtection="true">
      <alignment horizontal="left" vertical="top" textRotation="0" wrapText="true" indent="6" shrinkToFit="false"/>
      <protection locked="true" hidden="false"/>
    </xf>
    <xf numFmtId="164" fontId="36" fillId="1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1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9" fillId="12" borderId="6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9" fontId="40" fillId="12" borderId="6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74" fontId="38" fillId="0" borderId="22" xfId="17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40" fillId="0" borderId="22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74" fontId="38" fillId="0" borderId="2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4" fontId="37" fillId="8" borderId="2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35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35" fillId="0" borderId="6" xfId="19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39" fillId="0" borderId="6" xfId="19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39" fillId="12" borderId="6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40" fillId="0" borderId="6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74" fontId="38" fillId="0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4" fontId="37" fillId="8" borderId="6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39" fillId="0" borderId="6" xfId="19" applyFont="true" applyBorder="true" applyAlignment="true" applyProtection="true">
      <alignment horizontal="right" vertical="top" textRotation="0" wrapText="false" indent="0" shrinkToFit="true"/>
      <protection locked="true" hidden="false"/>
    </xf>
    <xf numFmtId="174" fontId="38" fillId="0" borderId="6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35" fillId="0" borderId="6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37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38" fillId="8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4" fontId="37" fillId="12" borderId="6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39" fillId="0" borderId="6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1" fillId="0" borderId="2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0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5" fillId="0" borderId="5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5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5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48" fillId="8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49" fillId="4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4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4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6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2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2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2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1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2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1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8" borderId="4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7" fillId="8" borderId="5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1" fillId="0" borderId="2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2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4" borderId="2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4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4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4" borderId="2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9" fillId="4" borderId="25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39" fillId="4" borderId="0" xfId="2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71" fontId="39" fillId="4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39" fillId="8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39" fillId="4" borderId="2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9" fillId="4" borderId="25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9" fillId="4" borderId="0" xfId="2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39" fillId="4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9" fillId="8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4" borderId="2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4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4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9" fillId="4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39" fillId="4" borderId="2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3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3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32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12" xfId="20"/>
    <cellStyle name="Normal 30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81D41A"/>
      <rgbColor rgb="FFFFCC00"/>
      <rgbColor rgb="FFFF9900"/>
      <rgbColor rgb="FFFF6600"/>
      <rgbColor rgb="FF7F7F7F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jpeg"/><Relationship Id="rId2" Type="http://schemas.openxmlformats.org/officeDocument/2006/relationships/image" Target="../media/image4.jpeg"/><Relationship Id="rId3" Type="http://schemas.openxmlformats.org/officeDocument/2006/relationships/image" Target="../media/image5.jpeg"/><Relationship Id="rId4" Type="http://schemas.openxmlformats.org/officeDocument/2006/relationships/image" Target="../media/image6.jpeg"/><Relationship Id="rId5" Type="http://schemas.openxmlformats.org/officeDocument/2006/relationships/image" Target="../media/image7.jpeg"/><Relationship Id="rId6" Type="http://schemas.openxmlformats.org/officeDocument/2006/relationships/image" Target="../media/image8.jpeg"/><Relationship Id="rId7" Type="http://schemas.openxmlformats.org/officeDocument/2006/relationships/image" Target="../media/image9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216000</xdr:colOff>
      <xdr:row>5</xdr:row>
      <xdr:rowOff>65880</xdr:rowOff>
    </xdr:from>
    <xdr:to>
      <xdr:col>2</xdr:col>
      <xdr:colOff>71280</xdr:colOff>
      <xdr:row>7</xdr:row>
      <xdr:rowOff>200520</xdr:rowOff>
    </xdr:to>
    <xdr:pic>
      <xdr:nvPicPr>
        <xdr:cNvPr id="0" name="Imagem 1" descr=""/>
        <xdr:cNvPicPr/>
      </xdr:nvPicPr>
      <xdr:blipFill>
        <a:blip r:embed="rId1">
          <a:alphaModFix amt="0"/>
        </a:blip>
        <a:stretch/>
      </xdr:blipFill>
      <xdr:spPr>
        <a:xfrm>
          <a:off x="497880" y="993600"/>
          <a:ext cx="688320" cy="496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175320</xdr:colOff>
      <xdr:row>40</xdr:row>
      <xdr:rowOff>104400</xdr:rowOff>
    </xdr:from>
    <xdr:to>
      <xdr:col>8</xdr:col>
      <xdr:colOff>354600</xdr:colOff>
      <xdr:row>67</xdr:row>
      <xdr:rowOff>118800</xdr:rowOff>
    </xdr:to>
    <xdr:pic>
      <xdr:nvPicPr>
        <xdr:cNvPr id="1" name="Figura 1" descr=""/>
        <xdr:cNvPicPr/>
      </xdr:nvPicPr>
      <xdr:blipFill>
        <a:blip r:embed="rId2"/>
        <a:stretch/>
      </xdr:blipFill>
      <xdr:spPr>
        <a:xfrm>
          <a:off x="175320" y="8557560"/>
          <a:ext cx="7458120" cy="4386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1153800</xdr:colOff>
      <xdr:row>0</xdr:row>
      <xdr:rowOff>119880</xdr:rowOff>
    </xdr:from>
    <xdr:to>
      <xdr:col>1</xdr:col>
      <xdr:colOff>530640</xdr:colOff>
      <xdr:row>0</xdr:row>
      <xdr:rowOff>957960</xdr:rowOff>
    </xdr:to>
    <xdr:pic>
      <xdr:nvPicPr>
        <xdr:cNvPr id="2" name="Imagem 1" descr=""/>
        <xdr:cNvPicPr/>
      </xdr:nvPicPr>
      <xdr:blipFill>
        <a:blip r:embed="rId1">
          <a:alphaModFix amt="0"/>
        </a:blip>
        <a:stretch/>
      </xdr:blipFill>
      <xdr:spPr>
        <a:xfrm>
          <a:off x="1153800" y="119880"/>
          <a:ext cx="823320" cy="838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30600</xdr:colOff>
      <xdr:row>0</xdr:row>
      <xdr:rowOff>83880</xdr:rowOff>
    </xdr:from>
    <xdr:to>
      <xdr:col>2</xdr:col>
      <xdr:colOff>698760</xdr:colOff>
      <xdr:row>0</xdr:row>
      <xdr:rowOff>676440</xdr:rowOff>
    </xdr:to>
    <xdr:pic>
      <xdr:nvPicPr>
        <xdr:cNvPr id="3" name="Imagem 1" descr=""/>
        <xdr:cNvPicPr/>
      </xdr:nvPicPr>
      <xdr:blipFill>
        <a:blip r:embed="rId1">
          <a:alphaModFix amt="0"/>
        </a:blip>
        <a:stretch/>
      </xdr:blipFill>
      <xdr:spPr>
        <a:xfrm>
          <a:off x="2076480" y="83880"/>
          <a:ext cx="668160" cy="592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426600</xdr:colOff>
      <xdr:row>0</xdr:row>
      <xdr:rowOff>68760</xdr:rowOff>
    </xdr:from>
    <xdr:to>
      <xdr:col>1</xdr:col>
      <xdr:colOff>317520</xdr:colOff>
      <xdr:row>2</xdr:row>
      <xdr:rowOff>172080</xdr:rowOff>
    </xdr:to>
    <xdr:pic>
      <xdr:nvPicPr>
        <xdr:cNvPr id="4" name="Imagem 11" descr=""/>
        <xdr:cNvPicPr/>
      </xdr:nvPicPr>
      <xdr:blipFill>
        <a:blip r:embed="rId1">
          <a:alphaModFix amt="0"/>
        </a:blip>
        <a:stretch/>
      </xdr:blipFill>
      <xdr:spPr>
        <a:xfrm>
          <a:off x="426600" y="68760"/>
          <a:ext cx="582480" cy="598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525960</xdr:colOff>
      <xdr:row>11</xdr:row>
      <xdr:rowOff>106560</xdr:rowOff>
    </xdr:from>
    <xdr:to>
      <xdr:col>4</xdr:col>
      <xdr:colOff>20520</xdr:colOff>
      <xdr:row>23</xdr:row>
      <xdr:rowOff>144360</xdr:rowOff>
    </xdr:to>
    <xdr:pic>
      <xdr:nvPicPr>
        <xdr:cNvPr id="5" name="Imagem 3" descr=""/>
        <xdr:cNvPicPr/>
      </xdr:nvPicPr>
      <xdr:blipFill>
        <a:blip r:embed="rId2"/>
        <a:srcRect l="8352" t="27174" r="12457" b="22783"/>
        <a:stretch/>
      </xdr:blipFill>
      <xdr:spPr>
        <a:xfrm>
          <a:off x="525960" y="2497320"/>
          <a:ext cx="1852920" cy="2323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151560</xdr:colOff>
      <xdr:row>11</xdr:row>
      <xdr:rowOff>182880</xdr:rowOff>
    </xdr:from>
    <xdr:to>
      <xdr:col>8</xdr:col>
      <xdr:colOff>1140480</xdr:colOff>
      <xdr:row>22</xdr:row>
      <xdr:rowOff>155520</xdr:rowOff>
    </xdr:to>
    <xdr:pic>
      <xdr:nvPicPr>
        <xdr:cNvPr id="6" name="Imagem 12" descr=""/>
        <xdr:cNvPicPr/>
      </xdr:nvPicPr>
      <xdr:blipFill>
        <a:blip r:embed="rId3"/>
        <a:srcRect l="0" t="0" r="16332" b="0"/>
        <a:stretch/>
      </xdr:blipFill>
      <xdr:spPr>
        <a:xfrm>
          <a:off x="3827520" y="2573640"/>
          <a:ext cx="2921760" cy="2068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624960</xdr:colOff>
      <xdr:row>26</xdr:row>
      <xdr:rowOff>38160</xdr:rowOff>
    </xdr:from>
    <xdr:to>
      <xdr:col>3</xdr:col>
      <xdr:colOff>523440</xdr:colOff>
      <xdr:row>38</xdr:row>
      <xdr:rowOff>127080</xdr:rowOff>
    </xdr:to>
    <xdr:pic>
      <xdr:nvPicPr>
        <xdr:cNvPr id="7" name="Imagem 14" descr=""/>
        <xdr:cNvPicPr/>
      </xdr:nvPicPr>
      <xdr:blipFill>
        <a:blip r:embed="rId4"/>
        <a:srcRect l="0" t="12968" r="0" b="15360"/>
        <a:stretch/>
      </xdr:blipFill>
      <xdr:spPr>
        <a:xfrm>
          <a:off x="624960" y="5257800"/>
          <a:ext cx="1701360" cy="2374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577080</xdr:colOff>
      <xdr:row>41</xdr:row>
      <xdr:rowOff>91440</xdr:rowOff>
    </xdr:from>
    <xdr:to>
      <xdr:col>4</xdr:col>
      <xdr:colOff>188280</xdr:colOff>
      <xdr:row>53</xdr:row>
      <xdr:rowOff>98280</xdr:rowOff>
    </xdr:to>
    <xdr:pic>
      <xdr:nvPicPr>
        <xdr:cNvPr id="8" name="Imagem 16" descr=""/>
        <xdr:cNvPicPr/>
      </xdr:nvPicPr>
      <xdr:blipFill>
        <a:blip r:embed="rId5"/>
        <a:srcRect l="0" t="682" r="0" b="0"/>
        <a:stretch/>
      </xdr:blipFill>
      <xdr:spPr>
        <a:xfrm>
          <a:off x="577080" y="8139960"/>
          <a:ext cx="1969560" cy="3854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594360</xdr:colOff>
      <xdr:row>41</xdr:row>
      <xdr:rowOff>76320</xdr:rowOff>
    </xdr:from>
    <xdr:to>
      <xdr:col>8</xdr:col>
      <xdr:colOff>717480</xdr:colOff>
      <xdr:row>53</xdr:row>
      <xdr:rowOff>153360</xdr:rowOff>
    </xdr:to>
    <xdr:pic>
      <xdr:nvPicPr>
        <xdr:cNvPr id="9" name="Imagem 18" descr=""/>
        <xdr:cNvPicPr/>
      </xdr:nvPicPr>
      <xdr:blipFill>
        <a:blip r:embed="rId6"/>
        <a:stretch/>
      </xdr:blipFill>
      <xdr:spPr>
        <a:xfrm>
          <a:off x="4270320" y="8124840"/>
          <a:ext cx="2055960" cy="3925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914400</xdr:colOff>
      <xdr:row>26</xdr:row>
      <xdr:rowOff>38160</xdr:rowOff>
    </xdr:from>
    <xdr:to>
      <xdr:col>8</xdr:col>
      <xdr:colOff>447120</xdr:colOff>
      <xdr:row>38</xdr:row>
      <xdr:rowOff>146880</xdr:rowOff>
    </xdr:to>
    <xdr:pic>
      <xdr:nvPicPr>
        <xdr:cNvPr id="10" name="Imagem 20" descr=""/>
        <xdr:cNvPicPr/>
      </xdr:nvPicPr>
      <xdr:blipFill>
        <a:blip r:embed="rId7"/>
        <a:srcRect l="0" t="0" r="0" b="16896"/>
        <a:stretch/>
      </xdr:blipFill>
      <xdr:spPr>
        <a:xfrm>
          <a:off x="4590360" y="5257800"/>
          <a:ext cx="1465560" cy="23947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75390625" defaultRowHeight="12.75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13.12"/>
    <col collapsed="false" customWidth="true" hidden="false" outlineLevel="0" max="3" min="3" style="1" width="10.42"/>
    <col collapsed="false" customWidth="true" hidden="false" outlineLevel="0" max="4" min="4" style="1" width="49.66"/>
    <col collapsed="false" customWidth="true" hidden="false" outlineLevel="0" max="5" min="5" style="1" width="7.11"/>
    <col collapsed="false" customWidth="true" hidden="false" outlineLevel="0" max="6" min="6" style="1" width="8"/>
    <col collapsed="false" customWidth="true" hidden="false" outlineLevel="0" max="7" min="7" style="1" width="10.55"/>
    <col collapsed="false" customWidth="true" hidden="false" outlineLevel="0" max="8" min="8" style="1" width="11.33"/>
    <col collapsed="false" customWidth="true" hidden="false" outlineLevel="0" max="9" min="9" style="1" width="10.22"/>
    <col collapsed="false" customWidth="true" hidden="false" outlineLevel="0" max="10" min="10" style="1" width="11.11"/>
  </cols>
  <sheetData>
    <row r="1" customFormat="false" ht="12.8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7.3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7.3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customFormat="false" ht="17.3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8.2" hidden="false" customHeight="true" outlineLevel="0" collapsed="false">
      <c r="A5" s="3"/>
      <c r="B5" s="3"/>
      <c r="C5" s="3"/>
      <c r="D5" s="4"/>
      <c r="E5" s="4"/>
      <c r="F5" s="4"/>
      <c r="G5" s="4"/>
      <c r="H5" s="4"/>
      <c r="I5" s="4"/>
      <c r="J5" s="4"/>
    </row>
    <row r="6" customFormat="false" ht="14.25" hidden="false" customHeight="true" outlineLevel="0" collapsed="false">
      <c r="A6" s="5"/>
      <c r="B6" s="5"/>
      <c r="C6" s="5"/>
      <c r="D6" s="6" t="s">
        <v>2</v>
      </c>
      <c r="E6" s="6"/>
      <c r="F6" s="6"/>
      <c r="G6" s="6"/>
      <c r="H6" s="6"/>
      <c r="I6" s="6"/>
      <c r="J6" s="6"/>
    </row>
    <row r="7" customFormat="false" ht="14.25" hidden="false" customHeight="true" outlineLevel="0" collapsed="false">
      <c r="A7" s="5"/>
      <c r="B7" s="5"/>
      <c r="C7" s="5"/>
      <c r="D7" s="6"/>
      <c r="E7" s="6"/>
      <c r="F7" s="6"/>
      <c r="G7" s="6"/>
      <c r="H7" s="6"/>
      <c r="I7" s="6"/>
      <c r="J7" s="6"/>
    </row>
    <row r="8" customFormat="false" ht="17.25" hidden="false" customHeight="true" outlineLevel="0" collapsed="false">
      <c r="A8" s="5"/>
      <c r="B8" s="5"/>
      <c r="C8" s="5"/>
      <c r="D8" s="6"/>
      <c r="E8" s="6"/>
      <c r="F8" s="6"/>
      <c r="G8" s="6"/>
      <c r="H8" s="6"/>
      <c r="I8" s="6"/>
      <c r="J8" s="6"/>
    </row>
    <row r="9" customFormat="false" ht="9.75" hidden="false" customHeight="true" outlineLevel="0" collapsed="false">
      <c r="A9" s="7"/>
      <c r="B9" s="7"/>
      <c r="C9" s="7"/>
      <c r="D9" s="7"/>
      <c r="E9" s="7"/>
      <c r="F9" s="7"/>
      <c r="G9" s="7"/>
      <c r="H9" s="7"/>
      <c r="I9" s="7"/>
      <c r="J9" s="7"/>
    </row>
    <row r="10" customFormat="false" ht="12.75" hidden="false" customHeight="true" outlineLevel="0" collapsed="false">
      <c r="A10" s="8" t="s">
        <v>3</v>
      </c>
      <c r="B10" s="8"/>
      <c r="C10" s="8"/>
      <c r="D10" s="8"/>
      <c r="E10" s="8"/>
      <c r="F10" s="8"/>
      <c r="G10" s="9" t="s">
        <v>4</v>
      </c>
      <c r="H10" s="9"/>
      <c r="I10" s="9"/>
      <c r="J10" s="9"/>
    </row>
    <row r="11" customFormat="false" ht="12" hidden="false" customHeight="true" outlineLevel="0" collapsed="false">
      <c r="A11" s="10" t="s">
        <v>5</v>
      </c>
      <c r="B11" s="11" t="s">
        <v>6</v>
      </c>
      <c r="C11" s="11"/>
      <c r="D11" s="11"/>
      <c r="E11" s="11"/>
      <c r="F11" s="11"/>
      <c r="G11" s="12" t="s">
        <v>7</v>
      </c>
      <c r="H11" s="12"/>
      <c r="I11" s="12"/>
      <c r="J11" s="12"/>
    </row>
    <row r="12" customFormat="false" ht="14.25" hidden="false" customHeight="true" outlineLevel="0" collapsed="false">
      <c r="A12" s="8" t="s">
        <v>8</v>
      </c>
      <c r="B12" s="8"/>
      <c r="C12" s="8"/>
      <c r="D12" s="8"/>
      <c r="E12" s="8"/>
      <c r="F12" s="8"/>
      <c r="G12" s="12"/>
      <c r="H12" s="12"/>
      <c r="I12" s="12"/>
      <c r="J12" s="12"/>
    </row>
    <row r="13" customFormat="false" ht="12.75" hidden="false" customHeight="true" outlineLevel="0" collapsed="false">
      <c r="A13" s="13" t="s">
        <v>9</v>
      </c>
      <c r="B13" s="13"/>
      <c r="C13" s="13"/>
      <c r="D13" s="13"/>
      <c r="E13" s="13"/>
      <c r="F13" s="13"/>
      <c r="G13" s="12"/>
      <c r="H13" s="12"/>
      <c r="I13" s="12"/>
      <c r="J13" s="12"/>
    </row>
    <row r="14" customFormat="false" ht="11.25" hidden="false" customHeight="true" outlineLevel="0" collapsed="false">
      <c r="A14" s="14" t="s">
        <v>10</v>
      </c>
      <c r="B14" s="14"/>
      <c r="C14" s="14"/>
      <c r="D14" s="15" t="s">
        <v>11</v>
      </c>
      <c r="E14" s="16" t="s">
        <v>12</v>
      </c>
      <c r="F14" s="16"/>
      <c r="G14" s="15" t="s">
        <v>13</v>
      </c>
      <c r="H14" s="15"/>
      <c r="I14" s="17" t="n">
        <v>0.2428</v>
      </c>
      <c r="J14" s="17"/>
    </row>
    <row r="15" customFormat="false" ht="9" hidden="false" customHeight="true" outlineLevel="0" collapsed="false">
      <c r="A15" s="18" t="s">
        <v>14</v>
      </c>
      <c r="B15" s="18"/>
      <c r="C15" s="18"/>
      <c r="D15" s="19" t="s">
        <v>15</v>
      </c>
      <c r="E15" s="20" t="n">
        <v>0.055</v>
      </c>
      <c r="F15" s="20"/>
      <c r="G15" s="21" t="s">
        <v>16</v>
      </c>
      <c r="H15" s="21"/>
      <c r="I15" s="21"/>
      <c r="J15" s="21"/>
    </row>
    <row r="16" customFormat="false" ht="9" hidden="false" customHeight="true" outlineLevel="0" collapsed="false">
      <c r="A16" s="18" t="s">
        <v>17</v>
      </c>
      <c r="B16" s="18"/>
      <c r="C16" s="18"/>
      <c r="D16" s="19" t="s">
        <v>18</v>
      </c>
      <c r="E16" s="20" t="n">
        <v>0.075</v>
      </c>
      <c r="F16" s="20"/>
      <c r="G16" s="21"/>
      <c r="H16" s="21"/>
      <c r="I16" s="21"/>
      <c r="J16" s="21"/>
    </row>
    <row r="17" customFormat="false" ht="9" hidden="false" customHeight="true" outlineLevel="0" collapsed="false">
      <c r="A17" s="18" t="s">
        <v>19</v>
      </c>
      <c r="B17" s="18"/>
      <c r="C17" s="18"/>
      <c r="D17" s="19" t="s">
        <v>20</v>
      </c>
      <c r="E17" s="20" t="n">
        <v>0.0096</v>
      </c>
      <c r="F17" s="20"/>
      <c r="G17" s="21"/>
      <c r="H17" s="21"/>
      <c r="I17" s="21"/>
      <c r="J17" s="21"/>
    </row>
    <row r="18" customFormat="false" ht="9" hidden="false" customHeight="true" outlineLevel="0" collapsed="false">
      <c r="A18" s="18" t="s">
        <v>21</v>
      </c>
      <c r="B18" s="18"/>
      <c r="C18" s="18"/>
      <c r="D18" s="19" t="s">
        <v>22</v>
      </c>
      <c r="E18" s="20" t="n">
        <v>0.007</v>
      </c>
      <c r="F18" s="20"/>
      <c r="G18" s="21"/>
      <c r="H18" s="21"/>
      <c r="I18" s="21"/>
      <c r="J18" s="21"/>
    </row>
    <row r="19" customFormat="false" ht="9" hidden="false" customHeight="true" outlineLevel="0" collapsed="false">
      <c r="A19" s="18" t="s">
        <v>23</v>
      </c>
      <c r="B19" s="18"/>
      <c r="C19" s="18"/>
      <c r="D19" s="19" t="s">
        <v>24</v>
      </c>
      <c r="E19" s="20" t="n">
        <v>0.004</v>
      </c>
      <c r="F19" s="20"/>
      <c r="G19" s="22" t="s">
        <v>25</v>
      </c>
      <c r="H19" s="22"/>
      <c r="I19" s="22"/>
      <c r="J19" s="22"/>
    </row>
    <row r="20" customFormat="false" ht="9" hidden="false" customHeight="true" outlineLevel="0" collapsed="false">
      <c r="A20" s="18" t="s">
        <v>26</v>
      </c>
      <c r="B20" s="18"/>
      <c r="C20" s="18"/>
      <c r="D20" s="19" t="s">
        <v>27</v>
      </c>
      <c r="E20" s="20" t="n">
        <v>0.0117</v>
      </c>
      <c r="F20" s="20"/>
      <c r="G20" s="22"/>
      <c r="H20" s="22"/>
      <c r="I20" s="22"/>
      <c r="J20" s="22"/>
    </row>
    <row r="21" customFormat="false" ht="9" hidden="false" customHeight="true" outlineLevel="0" collapsed="false">
      <c r="A21" s="18" t="s">
        <v>28</v>
      </c>
      <c r="B21" s="18"/>
      <c r="C21" s="18"/>
      <c r="D21" s="19" t="s">
        <v>29</v>
      </c>
      <c r="E21" s="20" t="n">
        <v>0.0615</v>
      </c>
      <c r="F21" s="20"/>
      <c r="G21" s="22"/>
      <c r="H21" s="22"/>
      <c r="I21" s="22"/>
      <c r="J21" s="22"/>
    </row>
    <row r="22" customFormat="false" ht="14.9" hidden="false" customHeight="false" outlineLevel="0" collapsed="false">
      <c r="A22" s="23" t="s">
        <v>30</v>
      </c>
      <c r="B22" s="24" t="s">
        <v>31</v>
      </c>
      <c r="C22" s="24" t="s">
        <v>32</v>
      </c>
      <c r="D22" s="24" t="s">
        <v>33</v>
      </c>
      <c r="E22" s="24" t="s">
        <v>34</v>
      </c>
      <c r="F22" s="24" t="s">
        <v>35</v>
      </c>
      <c r="G22" s="24" t="s">
        <v>36</v>
      </c>
      <c r="H22" s="24" t="s">
        <v>37</v>
      </c>
      <c r="I22" s="24" t="s">
        <v>38</v>
      </c>
      <c r="J22" s="25" t="s">
        <v>39</v>
      </c>
    </row>
    <row r="23" customFormat="false" ht="12.75" hidden="false" customHeight="false" outlineLevel="0" collapsed="false">
      <c r="A23" s="26" t="n">
        <v>1</v>
      </c>
      <c r="B23" s="27"/>
      <c r="C23" s="27"/>
      <c r="D23" s="28" t="s">
        <v>40</v>
      </c>
      <c r="E23" s="27"/>
      <c r="F23" s="27"/>
      <c r="G23" s="29" t="s">
        <v>41</v>
      </c>
      <c r="H23" s="30" t="n">
        <f aca="false">SUM(H24:H24)</f>
        <v>0</v>
      </c>
      <c r="I23" s="29" t="s">
        <v>42</v>
      </c>
      <c r="J23" s="31" t="n">
        <f aca="false">SUM(J24:J24)</f>
        <v>0</v>
      </c>
    </row>
    <row r="24" customFormat="false" ht="19.4" hidden="false" customHeight="false" outlineLevel="0" collapsed="false">
      <c r="A24" s="32" t="s">
        <v>43</v>
      </c>
      <c r="B24" s="33" t="s">
        <v>44</v>
      </c>
      <c r="C24" s="33" t="s">
        <v>45</v>
      </c>
      <c r="D24" s="33" t="s">
        <v>46</v>
      </c>
      <c r="E24" s="34" t="s">
        <v>47</v>
      </c>
      <c r="F24" s="35" t="n">
        <f aca="false">MC!I16</f>
        <v>12</v>
      </c>
      <c r="G24" s="36"/>
      <c r="H24" s="37" t="n">
        <f aca="false">G24*F24</f>
        <v>0</v>
      </c>
      <c r="I24" s="38" t="n">
        <f aca="false">G24*1.2428</f>
        <v>0</v>
      </c>
      <c r="J24" s="39" t="n">
        <f aca="false">I24*F24</f>
        <v>0</v>
      </c>
    </row>
    <row r="25" customFormat="false" ht="12.75" hidden="false" customHeight="false" outlineLevel="0" collapsed="false">
      <c r="A25" s="26" t="n">
        <v>2</v>
      </c>
      <c r="B25" s="27"/>
      <c r="C25" s="27"/>
      <c r="D25" s="28" t="s">
        <v>48</v>
      </c>
      <c r="E25" s="40"/>
      <c r="F25" s="40"/>
      <c r="G25" s="41"/>
      <c r="H25" s="30" t="n">
        <f aca="false">SUM(H26:H27)</f>
        <v>0</v>
      </c>
      <c r="I25" s="41"/>
      <c r="J25" s="31" t="n">
        <f aca="false">SUM(J26:J27)</f>
        <v>0</v>
      </c>
    </row>
    <row r="26" customFormat="false" ht="99.95" hidden="false" customHeight="false" outlineLevel="0" collapsed="false">
      <c r="A26" s="32" t="s">
        <v>49</v>
      </c>
      <c r="B26" s="33" t="s">
        <v>50</v>
      </c>
      <c r="C26" s="33" t="s">
        <v>51</v>
      </c>
      <c r="D26" s="33" t="s">
        <v>52</v>
      </c>
      <c r="E26" s="34" t="s">
        <v>34</v>
      </c>
      <c r="F26" s="35" t="n">
        <f aca="false">MC!I32</f>
        <v>2</v>
      </c>
      <c r="G26" s="42"/>
      <c r="H26" s="37" t="n">
        <f aca="false">G26*F26</f>
        <v>0</v>
      </c>
      <c r="I26" s="38" t="n">
        <f aca="false">G26*1.2428</f>
        <v>0</v>
      </c>
      <c r="J26" s="39" t="n">
        <f aca="false">I26*F26</f>
        <v>0</v>
      </c>
    </row>
    <row r="27" customFormat="false" ht="21.75" hidden="false" customHeight="true" outlineLevel="0" collapsed="false">
      <c r="A27" s="32" t="s">
        <v>53</v>
      </c>
      <c r="B27" s="33" t="s">
        <v>44</v>
      </c>
      <c r="C27" s="33" t="s">
        <v>45</v>
      </c>
      <c r="D27" s="33" t="s">
        <v>54</v>
      </c>
      <c r="E27" s="34" t="s">
        <v>34</v>
      </c>
      <c r="F27" s="35" t="n">
        <f aca="false">MC!I39</f>
        <v>2</v>
      </c>
      <c r="G27" s="43"/>
      <c r="H27" s="37" t="n">
        <f aca="false">G27*F27</f>
        <v>0</v>
      </c>
      <c r="I27" s="38" t="n">
        <f aca="false">G27*1.2428</f>
        <v>0</v>
      </c>
      <c r="J27" s="39" t="n">
        <f aca="false">I27*F27</f>
        <v>0</v>
      </c>
    </row>
    <row r="28" customFormat="false" ht="12.75" hidden="false" customHeight="false" outlineLevel="0" collapsed="false">
      <c r="A28" s="44" t="n">
        <v>3</v>
      </c>
      <c r="B28" s="27"/>
      <c r="C28" s="27"/>
      <c r="D28" s="28" t="s">
        <v>55</v>
      </c>
      <c r="E28" s="40"/>
      <c r="F28" s="40"/>
      <c r="G28" s="41"/>
      <c r="H28" s="30" t="n">
        <f aca="false">SUM(H29:H31)</f>
        <v>0</v>
      </c>
      <c r="I28" s="41"/>
      <c r="J28" s="31" t="n">
        <f aca="false">SUM(J29:J31)</f>
        <v>0</v>
      </c>
    </row>
    <row r="29" customFormat="false" ht="29.2" hidden="false" customHeight="false" outlineLevel="0" collapsed="false">
      <c r="A29" s="32" t="s">
        <v>56</v>
      </c>
      <c r="B29" s="33" t="s">
        <v>44</v>
      </c>
      <c r="C29" s="33" t="s">
        <v>45</v>
      </c>
      <c r="D29" s="33" t="s">
        <v>57</v>
      </c>
      <c r="E29" s="34" t="s">
        <v>34</v>
      </c>
      <c r="F29" s="35" t="n">
        <f aca="false">MC!I49</f>
        <v>2</v>
      </c>
      <c r="G29" s="42"/>
      <c r="H29" s="37" t="n">
        <f aca="false">G29*F29</f>
        <v>0</v>
      </c>
      <c r="I29" s="38" t="n">
        <f aca="false">G29*1.2428</f>
        <v>0</v>
      </c>
      <c r="J29" s="39" t="n">
        <f aca="false">I29*F29</f>
        <v>0</v>
      </c>
    </row>
    <row r="30" customFormat="false" ht="29.2" hidden="false" customHeight="false" outlineLevel="0" collapsed="false">
      <c r="A30" s="32" t="s">
        <v>58</v>
      </c>
      <c r="B30" s="33" t="s">
        <v>44</v>
      </c>
      <c r="C30" s="33" t="s">
        <v>45</v>
      </c>
      <c r="D30" s="33" t="s">
        <v>59</v>
      </c>
      <c r="E30" s="34" t="s">
        <v>34</v>
      </c>
      <c r="F30" s="35" t="n">
        <f aca="false">MC!I57</f>
        <v>1</v>
      </c>
      <c r="G30" s="42"/>
      <c r="H30" s="37" t="n">
        <f aca="false">G30*F30</f>
        <v>0</v>
      </c>
      <c r="I30" s="38" t="n">
        <f aca="false">G30*1.2428</f>
        <v>0</v>
      </c>
      <c r="J30" s="39" t="n">
        <f aca="false">I30*F30</f>
        <v>0</v>
      </c>
    </row>
    <row r="31" customFormat="false" ht="38.55" hidden="false" customHeight="false" outlineLevel="0" collapsed="false">
      <c r="A31" s="32" t="s">
        <v>60</v>
      </c>
      <c r="B31" s="33" t="s">
        <v>61</v>
      </c>
      <c r="C31" s="33" t="s">
        <v>51</v>
      </c>
      <c r="D31" s="33" t="s">
        <v>62</v>
      </c>
      <c r="E31" s="34" t="s">
        <v>63</v>
      </c>
      <c r="F31" s="45" t="n">
        <f aca="false">MC!I65</f>
        <v>160</v>
      </c>
      <c r="G31" s="42"/>
      <c r="H31" s="37" t="n">
        <f aca="false">G31*F31</f>
        <v>0</v>
      </c>
      <c r="I31" s="38" t="n">
        <f aca="false">G31*1.2428</f>
        <v>0</v>
      </c>
      <c r="J31" s="39" t="n">
        <f aca="false">I31*F31</f>
        <v>0</v>
      </c>
    </row>
    <row r="32" customFormat="false" ht="14.25" hidden="false" customHeight="true" outlineLevel="0" collapsed="false">
      <c r="A32" s="46" t="s">
        <v>64</v>
      </c>
      <c r="B32" s="46"/>
      <c r="C32" s="46"/>
      <c r="D32" s="46"/>
      <c r="E32" s="46"/>
      <c r="F32" s="46"/>
      <c r="G32" s="46"/>
      <c r="H32" s="46"/>
      <c r="I32" s="46"/>
      <c r="J32" s="47" t="n">
        <f aca="false">J23+J25+J28</f>
        <v>0</v>
      </c>
    </row>
    <row r="33" customFormat="false" ht="14.25" hidden="false" customHeight="true" outlineLevel="0" collapsed="false">
      <c r="A33" s="48"/>
      <c r="B33" s="48"/>
      <c r="C33" s="48"/>
      <c r="D33" s="48"/>
      <c r="E33" s="48"/>
      <c r="F33" s="48"/>
      <c r="G33" s="48"/>
      <c r="H33" s="48"/>
      <c r="I33" s="48"/>
      <c r="J33" s="48"/>
    </row>
    <row r="34" customFormat="false" ht="18.65" hidden="false" customHeight="true" outlineLevel="0" collapsed="false">
      <c r="A34" s="49" t="s">
        <v>65</v>
      </c>
      <c r="B34" s="49"/>
      <c r="C34" s="49"/>
      <c r="D34" s="49"/>
      <c r="E34" s="49"/>
      <c r="F34" s="49"/>
      <c r="G34" s="49"/>
      <c r="H34" s="49"/>
      <c r="I34" s="49"/>
      <c r="J34" s="49"/>
    </row>
    <row r="36" customFormat="false" ht="12.75" hidden="false" customHeight="false" outlineLevel="0" collapsed="false">
      <c r="A36" s="50"/>
      <c r="B36" s="51" t="s">
        <v>66</v>
      </c>
      <c r="C36" s="0"/>
    </row>
    <row r="37" customFormat="false" ht="8.95" hidden="false" customHeight="true" outlineLevel="0" collapsed="false">
      <c r="A37" s="52"/>
      <c r="B37" s="53"/>
      <c r="C37" s="54"/>
      <c r="D37" s="55"/>
      <c r="E37" s="55"/>
      <c r="F37" s="55"/>
      <c r="G37" s="55"/>
      <c r="H37" s="55"/>
      <c r="I37" s="55"/>
      <c r="J37" s="55"/>
    </row>
    <row r="38" customFormat="false" ht="12.75" hidden="false" customHeight="false" outlineLevel="0" collapsed="false">
      <c r="A38" s="56"/>
      <c r="B38" s="51" t="s">
        <v>67</v>
      </c>
    </row>
    <row r="43" s="54" customFormat="true" ht="12.7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</row>
  </sheetData>
  <mergeCells count="34">
    <mergeCell ref="A2:J2"/>
    <mergeCell ref="A3:J3"/>
    <mergeCell ref="A6:C8"/>
    <mergeCell ref="D6:J8"/>
    <mergeCell ref="A9:J9"/>
    <mergeCell ref="A10:F10"/>
    <mergeCell ref="G10:J10"/>
    <mergeCell ref="B11:F11"/>
    <mergeCell ref="G11:J13"/>
    <mergeCell ref="A12:F12"/>
    <mergeCell ref="A13:F13"/>
    <mergeCell ref="A14:C14"/>
    <mergeCell ref="E14:F14"/>
    <mergeCell ref="G14:H14"/>
    <mergeCell ref="I14:J14"/>
    <mergeCell ref="A15:C15"/>
    <mergeCell ref="E15:F15"/>
    <mergeCell ref="G15:J18"/>
    <mergeCell ref="A16:C16"/>
    <mergeCell ref="E16:F16"/>
    <mergeCell ref="A17:C17"/>
    <mergeCell ref="E17:F17"/>
    <mergeCell ref="A18:C18"/>
    <mergeCell ref="E18:F18"/>
    <mergeCell ref="A19:C19"/>
    <mergeCell ref="E19:F19"/>
    <mergeCell ref="G19:J21"/>
    <mergeCell ref="A20:C20"/>
    <mergeCell ref="E20:F20"/>
    <mergeCell ref="A21:C21"/>
    <mergeCell ref="E21:F21"/>
    <mergeCell ref="A32:I32"/>
    <mergeCell ref="A33:J33"/>
    <mergeCell ref="A34:J34"/>
  </mergeCells>
  <printOptions headings="false" gridLines="false" gridLinesSet="true" horizontalCentered="true" verticalCentered="true"/>
  <pageMargins left="0.708333333333333" right="0.708333333333333" top="0.954861111111111" bottom="0.397916666666667" header="0.511811023622047" footer="0.511811023622047"/>
  <pageSetup paperSize="9" scale="9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5390625" defaultRowHeight="12.75" zeroHeight="false" outlineLevelRow="0" outlineLevelCol="0"/>
  <cols>
    <col collapsed="false" customWidth="true" hidden="false" outlineLevel="0" max="1" min="1" style="1" width="22.78"/>
    <col collapsed="false" customWidth="true" hidden="false" outlineLevel="0" max="2" min="2" style="1" width="22.11"/>
    <col collapsed="false" customWidth="true" hidden="false" outlineLevel="0" max="3" min="3" style="1" width="17.33"/>
    <col collapsed="false" customWidth="true" hidden="false" outlineLevel="0" max="4" min="4" style="1" width="18"/>
    <col collapsed="false" customWidth="true" hidden="false" outlineLevel="0" max="5" min="5" style="1" width="19"/>
    <col collapsed="false" customWidth="true" hidden="false" outlineLevel="0" max="6" min="6" style="1" width="15.78"/>
    <col collapsed="false" customWidth="true" hidden="false" outlineLevel="0" max="7" min="7" style="1" width="16.66"/>
    <col collapsed="false" customWidth="true" hidden="false" outlineLevel="0" max="8" min="8" style="1" width="17.66"/>
    <col collapsed="false" customWidth="true" hidden="false" outlineLevel="0" max="9" min="9" style="1" width="18.66"/>
    <col collapsed="false" customWidth="true" hidden="false" outlineLevel="0" max="10" min="10" style="1" width="19.66"/>
  </cols>
  <sheetData>
    <row r="1" customFormat="false" ht="81.75" hidden="false" customHeight="true" outlineLevel="0" collapsed="false">
      <c r="A1" s="57" t="s">
        <v>2</v>
      </c>
      <c r="B1" s="57"/>
      <c r="C1" s="57"/>
      <c r="D1" s="57"/>
      <c r="E1" s="57"/>
      <c r="F1" s="57"/>
      <c r="G1" s="57"/>
      <c r="H1" s="57"/>
      <c r="I1" s="57"/>
      <c r="J1" s="57"/>
    </row>
    <row r="2" customFormat="false" ht="22.5" hidden="false" customHeight="true" outlineLevel="0" collapsed="false">
      <c r="A2" s="58" t="s">
        <v>68</v>
      </c>
      <c r="B2" s="58"/>
      <c r="C2" s="58"/>
      <c r="D2" s="58"/>
      <c r="E2" s="58"/>
      <c r="F2" s="58"/>
      <c r="G2" s="58"/>
      <c r="H2" s="58"/>
      <c r="I2" s="58"/>
      <c r="J2" s="58"/>
    </row>
    <row r="3" customFormat="false" ht="18" hidden="false" customHeight="true" outlineLevel="0" collapsed="false">
      <c r="A3" s="59" t="s">
        <v>69</v>
      </c>
      <c r="B3" s="60" t="s">
        <v>3</v>
      </c>
      <c r="C3" s="60"/>
      <c r="D3" s="60"/>
      <c r="E3" s="60"/>
      <c r="F3" s="60"/>
      <c r="G3" s="60"/>
      <c r="H3" s="60"/>
      <c r="I3" s="60"/>
      <c r="J3" s="60"/>
    </row>
    <row r="4" customFormat="false" ht="18.75" hidden="false" customHeight="true" outlineLevel="0" collapsed="false">
      <c r="A4" s="59" t="s">
        <v>70</v>
      </c>
      <c r="B4" s="61" t="s">
        <v>6</v>
      </c>
      <c r="C4" s="61"/>
      <c r="D4" s="61"/>
      <c r="E4" s="61"/>
      <c r="F4" s="61"/>
      <c r="G4" s="61"/>
      <c r="H4" s="61"/>
      <c r="I4" s="61"/>
      <c r="J4" s="61"/>
    </row>
    <row r="5" customFormat="false" ht="13.5" hidden="false" customHeight="true" outlineLevel="0" collapsed="false">
      <c r="A5" s="59" t="s">
        <v>71</v>
      </c>
      <c r="B5" s="62" t="s">
        <v>72</v>
      </c>
      <c r="C5" s="62"/>
      <c r="D5" s="62"/>
      <c r="E5" s="62"/>
      <c r="F5" s="62"/>
      <c r="G5" s="62"/>
      <c r="H5" s="62"/>
      <c r="I5" s="62"/>
      <c r="J5" s="62"/>
    </row>
    <row r="6" customFormat="false" ht="17.25" hidden="false" customHeight="true" outlineLevel="0" collapsed="false">
      <c r="A6" s="63" t="s">
        <v>73</v>
      </c>
      <c r="B6" s="63"/>
      <c r="C6" s="63"/>
      <c r="D6" s="63"/>
      <c r="E6" s="63"/>
      <c r="F6" s="63"/>
      <c r="G6" s="63"/>
      <c r="H6" s="63"/>
      <c r="I6" s="63"/>
      <c r="J6" s="63"/>
    </row>
    <row r="7" customFormat="false" ht="17.25" hidden="false" customHeight="false" outlineLevel="0" collapsed="false">
      <c r="A7" s="64"/>
      <c r="B7" s="65"/>
      <c r="C7" s="66"/>
      <c r="D7" s="66"/>
      <c r="E7" s="66"/>
      <c r="F7" s="66"/>
      <c r="G7" s="66"/>
      <c r="H7" s="66"/>
      <c r="I7" s="66"/>
      <c r="J7" s="67"/>
    </row>
    <row r="8" customFormat="false" ht="12.75" hidden="false" customHeight="false" outlineLevel="0" collapsed="false">
      <c r="A8" s="68" t="s">
        <v>74</v>
      </c>
      <c r="B8" s="69" t="str">
        <f aca="false">'MANUTENÇÃO - ELEVADORES'!D23</f>
        <v>ELEVADORES - MANUTENÇÃO</v>
      </c>
      <c r="C8" s="69"/>
      <c r="D8" s="69"/>
      <c r="E8" s="69"/>
      <c r="F8" s="69"/>
      <c r="G8" s="69"/>
      <c r="H8" s="69"/>
      <c r="I8" s="69"/>
      <c r="J8" s="69"/>
    </row>
    <row r="9" customFormat="false" ht="12.75" hidden="false" customHeight="false" outlineLevel="0" collapsed="false">
      <c r="A9" s="70"/>
      <c r="B9" s="70"/>
      <c r="C9" s="70"/>
      <c r="D9" s="70"/>
      <c r="E9" s="70"/>
      <c r="F9" s="70"/>
      <c r="G9" s="70"/>
      <c r="H9" s="70"/>
      <c r="I9" s="70"/>
      <c r="J9" s="70"/>
    </row>
    <row r="10" customFormat="false" ht="17.25" hidden="false" customHeight="true" outlineLevel="0" collapsed="false">
      <c r="A10" s="71" t="str">
        <f aca="false">'MANUTENÇÃO - ELEVADORES'!A24</f>
        <v>1.1</v>
      </c>
      <c r="B10" s="72"/>
      <c r="C10" s="73"/>
      <c r="D10" s="74" t="str">
        <f aca="false">'MANUTENÇÃO - ELEVADORES'!D24</f>
        <v>MANUTENÇÃO DE ELEVADOR POR HORAS TRABALHADAS</v>
      </c>
      <c r="E10" s="74"/>
      <c r="F10" s="74"/>
      <c r="G10" s="74"/>
      <c r="H10" s="74"/>
      <c r="I10" s="74"/>
      <c r="J10" s="74"/>
    </row>
    <row r="11" customFormat="false" ht="12.75" hidden="false" customHeight="false" outlineLevel="0" collapsed="false">
      <c r="A11" s="75"/>
      <c r="B11" s="76"/>
      <c r="C11" s="77"/>
      <c r="D11" s="78"/>
      <c r="E11" s="78"/>
      <c r="F11" s="78"/>
      <c r="G11" s="78"/>
      <c r="H11" s="78"/>
      <c r="I11" s="78"/>
      <c r="J11" s="79"/>
    </row>
    <row r="12" customFormat="false" ht="12.75" hidden="false" customHeight="true" outlineLevel="0" collapsed="false">
      <c r="A12" s="80" t="s">
        <v>75</v>
      </c>
      <c r="B12" s="80"/>
      <c r="C12" s="81"/>
      <c r="D12" s="81"/>
      <c r="E12" s="81"/>
      <c r="F12" s="82"/>
      <c r="G12" s="83" t="s">
        <v>76</v>
      </c>
      <c r="H12" s="81" t="s">
        <v>77</v>
      </c>
      <c r="I12" s="81" t="s">
        <v>78</v>
      </c>
      <c r="J12" s="84" t="s">
        <v>79</v>
      </c>
    </row>
    <row r="13" customFormat="false" ht="12.75" hidden="false" customHeight="true" outlineLevel="0" collapsed="false">
      <c r="A13" s="85" t="s">
        <v>80</v>
      </c>
      <c r="B13" s="85"/>
      <c r="C13" s="86"/>
      <c r="D13" s="87"/>
      <c r="E13" s="88"/>
      <c r="F13" s="89"/>
      <c r="G13" s="87" t="n">
        <v>12</v>
      </c>
      <c r="H13" s="87" t="n">
        <v>1</v>
      </c>
      <c r="I13" s="89" t="n">
        <f aca="false">G13</f>
        <v>12</v>
      </c>
      <c r="J13" s="90"/>
    </row>
    <row r="14" customFormat="false" ht="12.75" hidden="false" customHeight="false" outlineLevel="0" collapsed="false">
      <c r="A14" s="85"/>
      <c r="B14" s="85"/>
      <c r="C14" s="86"/>
      <c r="D14" s="87"/>
      <c r="E14" s="88"/>
      <c r="F14" s="89"/>
      <c r="G14" s="87"/>
      <c r="H14" s="87"/>
      <c r="I14" s="89"/>
      <c r="J14" s="90"/>
    </row>
    <row r="15" customFormat="false" ht="12.75" hidden="false" customHeight="false" outlineLevel="0" collapsed="false">
      <c r="A15" s="91" t="s">
        <v>81</v>
      </c>
      <c r="B15" s="79"/>
      <c r="C15" s="79"/>
      <c r="D15" s="79"/>
      <c r="E15" s="79"/>
      <c r="F15" s="79"/>
      <c r="G15" s="79"/>
      <c r="H15" s="79"/>
      <c r="I15" s="79"/>
      <c r="J15" s="79"/>
    </row>
    <row r="16" customFormat="false" ht="12.75" hidden="false" customHeight="true" outlineLevel="0" collapsed="false">
      <c r="A16" s="92" t="s">
        <v>82</v>
      </c>
      <c r="B16" s="92"/>
      <c r="C16" s="92"/>
      <c r="D16" s="92"/>
      <c r="E16" s="92"/>
      <c r="F16" s="92"/>
      <c r="G16" s="92"/>
      <c r="H16" s="92"/>
      <c r="I16" s="93" t="n">
        <f aca="false">SUM(I13:I14)</f>
        <v>12</v>
      </c>
      <c r="J16" s="94"/>
    </row>
    <row r="17" customFormat="false" ht="12.75" hidden="false" customHeight="false" outlineLevel="0" collapsed="false">
      <c r="A17" s="95"/>
      <c r="B17" s="95"/>
      <c r="C17" s="95"/>
      <c r="D17" s="95"/>
      <c r="E17" s="95"/>
      <c r="F17" s="95"/>
      <c r="G17" s="95"/>
      <c r="H17" s="95"/>
      <c r="I17" s="95"/>
      <c r="J17" s="95"/>
    </row>
    <row r="18" customFormat="false" ht="12.75" hidden="false" customHeight="true" outlineLevel="0" collapsed="false">
      <c r="A18" s="96" t="n">
        <v>2</v>
      </c>
      <c r="B18" s="69" t="s">
        <v>83</v>
      </c>
      <c r="C18" s="69"/>
      <c r="D18" s="69"/>
      <c r="E18" s="69"/>
      <c r="F18" s="69"/>
      <c r="G18" s="69"/>
      <c r="H18" s="69"/>
      <c r="I18" s="69"/>
      <c r="J18" s="69"/>
    </row>
    <row r="19" customFormat="false" ht="12.75" hidden="false" customHeight="false" outlineLevel="0" collapsed="false">
      <c r="A19" s="70"/>
      <c r="B19" s="70"/>
      <c r="C19" s="70"/>
      <c r="D19" s="70"/>
      <c r="E19" s="70"/>
      <c r="F19" s="70"/>
      <c r="G19" s="70"/>
      <c r="H19" s="70"/>
      <c r="I19" s="70"/>
      <c r="J19" s="70"/>
    </row>
    <row r="20" customFormat="false" ht="12.75" hidden="false" customHeight="false" outlineLevel="0" collapsed="false">
      <c r="A20" s="71" t="e">
        <f aca="false">'manutenção - elevadores'!#ref!</f>
        <v>#VALUE!</v>
      </c>
      <c r="B20" s="72"/>
      <c r="C20" s="73"/>
      <c r="D20" s="74" t="e">
        <f aca="false">'manutenção - elevadores'!#ref!</f>
        <v>#VALUE!</v>
      </c>
      <c r="E20" s="74"/>
      <c r="F20" s="74"/>
      <c r="G20" s="74"/>
      <c r="H20" s="74"/>
      <c r="I20" s="74"/>
      <c r="J20" s="74"/>
    </row>
    <row r="21" customFormat="false" ht="12.75" hidden="false" customHeight="false" outlineLevel="0" collapsed="false">
      <c r="A21" s="97"/>
      <c r="B21" s="76"/>
      <c r="C21" s="77"/>
      <c r="D21" s="78"/>
      <c r="E21" s="78"/>
      <c r="F21" s="78"/>
      <c r="G21" s="78"/>
      <c r="H21" s="78"/>
      <c r="I21" s="78"/>
      <c r="J21" s="79"/>
    </row>
    <row r="22" customFormat="false" ht="12.75" hidden="false" customHeight="true" outlineLevel="0" collapsed="false">
      <c r="A22" s="80" t="s">
        <v>75</v>
      </c>
      <c r="B22" s="80"/>
      <c r="C22" s="81"/>
      <c r="D22" s="81"/>
      <c r="E22" s="81" t="s">
        <v>84</v>
      </c>
      <c r="F22" s="81"/>
      <c r="G22" s="81"/>
      <c r="H22" s="81" t="s">
        <v>85</v>
      </c>
      <c r="I22" s="81" t="s">
        <v>78</v>
      </c>
      <c r="J22" s="84" t="s">
        <v>79</v>
      </c>
    </row>
    <row r="23" customFormat="false" ht="24" hidden="false" customHeight="true" outlineLevel="0" collapsed="false">
      <c r="A23" s="98" t="s">
        <v>86</v>
      </c>
      <c r="B23" s="98"/>
      <c r="C23" s="99"/>
      <c r="D23" s="100"/>
      <c r="E23" s="101" t="n">
        <v>2</v>
      </c>
      <c r="F23" s="101"/>
      <c r="G23" s="101"/>
      <c r="H23" s="101" t="n">
        <v>2</v>
      </c>
      <c r="I23" s="102" t="n">
        <f aca="false">H23</f>
        <v>2</v>
      </c>
      <c r="J23" s="90"/>
    </row>
    <row r="24" customFormat="false" ht="12.75" hidden="false" customHeight="false" outlineLevel="0" collapsed="false">
      <c r="A24" s="91" t="s">
        <v>81</v>
      </c>
      <c r="B24" s="79"/>
      <c r="C24" s="79"/>
      <c r="D24" s="79"/>
      <c r="E24" s="79"/>
      <c r="F24" s="79"/>
      <c r="G24" s="79"/>
      <c r="H24" s="79"/>
      <c r="I24" s="79"/>
      <c r="J24" s="79"/>
    </row>
    <row r="25" customFormat="false" ht="12.75" hidden="false" customHeight="true" outlineLevel="0" collapsed="false">
      <c r="A25" s="92" t="s">
        <v>82</v>
      </c>
      <c r="B25" s="92"/>
      <c r="C25" s="92"/>
      <c r="D25" s="92"/>
      <c r="E25" s="92"/>
      <c r="F25" s="92"/>
      <c r="G25" s="92"/>
      <c r="H25" s="92"/>
      <c r="I25" s="93" t="n">
        <f aca="false">I23</f>
        <v>2</v>
      </c>
      <c r="J25" s="94"/>
    </row>
    <row r="26" customFormat="false" ht="12.75" hidden="false" customHeight="false" outlineLevel="0" collapsed="false">
      <c r="A26" s="103"/>
      <c r="B26" s="103"/>
      <c r="C26" s="103"/>
      <c r="D26" s="103"/>
      <c r="E26" s="103"/>
      <c r="F26" s="103"/>
      <c r="G26" s="103"/>
      <c r="H26" s="103"/>
      <c r="I26" s="103"/>
      <c r="J26" s="103"/>
    </row>
    <row r="27" customFormat="false" ht="12.75" hidden="false" customHeight="false" outlineLevel="0" collapsed="false">
      <c r="A27" s="71" t="s">
        <v>53</v>
      </c>
      <c r="B27" s="72"/>
      <c r="C27" s="73"/>
      <c r="D27" s="74" t="str">
        <f aca="false">'MANUTENÇÃO - ELEVADORES'!D26</f>
        <v>PONTO DE EMBUTIR PARA UMA (1) TOMADA PADRÃO, TRÊS (3) POLOS (2P+T/10A-250V), COM PLACA 4"X2" DE UM (1) POSTO, COM ELETRODUTO DE PVC RÍGIDO ROSCÁVEL, DN 20MM (3/4"), EMBUTIDO NO PISO E CABO DE COBRE FLEXÍVEL, CLASSE 5, ISOLAMENTO TIPO LSHF/ATOX, NÃO HALOGENADO, SEÇÃO 2, 5MM2 (70°C-450/750V), COM DISTÂNCIA DE ATÉ DEZ (10) METROS DO PONTO DE DERIVAÇÃO, INCLUSIVE CAIXA DE LIGAÇÃO, SUPORTE E FIXAÇÃO DO ELETRODUTO COM ENCHIMENTO DO RASGO NA ALVENARIA/CONCRETO COM ARGAMASSA</v>
      </c>
      <c r="E27" s="74"/>
      <c r="F27" s="74"/>
      <c r="G27" s="74"/>
      <c r="H27" s="74"/>
      <c r="I27" s="74"/>
      <c r="J27" s="74"/>
    </row>
    <row r="28" customFormat="false" ht="12.75" hidden="false" customHeight="false" outlineLevel="0" collapsed="false">
      <c r="A28" s="97"/>
      <c r="B28" s="76"/>
      <c r="C28" s="77"/>
      <c r="D28" s="78"/>
      <c r="E28" s="78"/>
      <c r="F28" s="78"/>
      <c r="G28" s="78"/>
      <c r="H28" s="78"/>
      <c r="I28" s="78"/>
      <c r="J28" s="79"/>
    </row>
    <row r="29" customFormat="false" ht="12.75" hidden="false" customHeight="true" outlineLevel="0" collapsed="false">
      <c r="A29" s="80" t="s">
        <v>75</v>
      </c>
      <c r="B29" s="80"/>
      <c r="C29" s="81"/>
      <c r="D29" s="104" t="s">
        <v>84</v>
      </c>
      <c r="E29" s="104"/>
      <c r="F29" s="81"/>
      <c r="G29" s="81"/>
      <c r="H29" s="81" t="s">
        <v>87</v>
      </c>
      <c r="I29" s="81" t="s">
        <v>78</v>
      </c>
      <c r="J29" s="84" t="s">
        <v>79</v>
      </c>
    </row>
    <row r="30" customFormat="false" ht="24" hidden="false" customHeight="true" outlineLevel="0" collapsed="false">
      <c r="A30" s="98" t="s">
        <v>88</v>
      </c>
      <c r="B30" s="98"/>
      <c r="C30" s="99"/>
      <c r="D30" s="105" t="n">
        <v>2</v>
      </c>
      <c r="E30" s="105"/>
      <c r="F30" s="101"/>
      <c r="G30" s="101"/>
      <c r="H30" s="101" t="n">
        <v>2</v>
      </c>
      <c r="I30" s="102" t="n">
        <f aca="false">D30</f>
        <v>2</v>
      </c>
      <c r="J30" s="90"/>
    </row>
    <row r="31" customFormat="false" ht="12.75" hidden="false" customHeight="false" outlineLevel="0" collapsed="false">
      <c r="A31" s="91" t="s">
        <v>81</v>
      </c>
      <c r="B31" s="79"/>
      <c r="C31" s="79"/>
      <c r="D31" s="79"/>
      <c r="E31" s="79"/>
      <c r="F31" s="79"/>
      <c r="G31" s="79"/>
      <c r="H31" s="79"/>
      <c r="I31" s="79"/>
      <c r="J31" s="79"/>
    </row>
    <row r="32" customFormat="false" ht="12.75" hidden="false" customHeight="true" outlineLevel="0" collapsed="false">
      <c r="A32" s="92" t="s">
        <v>82</v>
      </c>
      <c r="B32" s="92"/>
      <c r="C32" s="92"/>
      <c r="D32" s="92"/>
      <c r="E32" s="92"/>
      <c r="F32" s="92"/>
      <c r="G32" s="92"/>
      <c r="H32" s="92"/>
      <c r="I32" s="106" t="n">
        <f aca="false">SUM(I30:I30)</f>
        <v>2</v>
      </c>
      <c r="J32" s="94"/>
    </row>
    <row r="33" customFormat="false" ht="12.75" hidden="false" customHeight="false" outlineLevel="0" collapsed="false">
      <c r="A33" s="80"/>
      <c r="B33" s="81"/>
      <c r="C33" s="81"/>
      <c r="D33" s="81"/>
      <c r="E33" s="81"/>
      <c r="F33" s="81"/>
      <c r="G33" s="81"/>
      <c r="H33" s="81"/>
      <c r="I33" s="81"/>
      <c r="J33" s="84"/>
    </row>
    <row r="34" customFormat="false" ht="12.75" hidden="false" customHeight="false" outlineLevel="0" collapsed="false">
      <c r="A34" s="71" t="str">
        <f aca="false">'MANUTENÇÃO - ELEVADORES'!A27</f>
        <v>2.2</v>
      </c>
      <c r="B34" s="72"/>
      <c r="C34" s="73"/>
      <c r="D34" s="107" t="str">
        <f aca="false">'MANUTENÇÃO - ELEVADORES'!D27</f>
        <v>Exaustor Industrial Axial Ventisilva E40 T6 Ø40cm Trifásico 150W 6 Pás Alumínio</v>
      </c>
      <c r="E34" s="107"/>
      <c r="F34" s="107"/>
      <c r="G34" s="107"/>
      <c r="H34" s="107"/>
      <c r="I34" s="107"/>
      <c r="J34" s="107"/>
    </row>
    <row r="35" customFormat="false" ht="12.75" hidden="false" customHeight="false" outlineLevel="0" collapsed="false">
      <c r="A35" s="97"/>
      <c r="B35" s="76"/>
      <c r="C35" s="77"/>
      <c r="D35" s="78"/>
      <c r="E35" s="78"/>
      <c r="F35" s="78"/>
      <c r="G35" s="78"/>
      <c r="H35" s="78"/>
      <c r="I35" s="78"/>
      <c r="J35" s="79"/>
    </row>
    <row r="36" customFormat="false" ht="12.75" hidden="false" customHeight="true" outlineLevel="0" collapsed="false">
      <c r="A36" s="80" t="s">
        <v>75</v>
      </c>
      <c r="B36" s="80"/>
      <c r="C36" s="81"/>
      <c r="D36" s="81"/>
      <c r="E36" s="81" t="s">
        <v>84</v>
      </c>
      <c r="F36" s="81"/>
      <c r="G36" s="81"/>
      <c r="H36" s="81" t="s">
        <v>87</v>
      </c>
      <c r="I36" s="81" t="s">
        <v>78</v>
      </c>
      <c r="J36" s="84" t="s">
        <v>79</v>
      </c>
    </row>
    <row r="37" customFormat="false" ht="24" hidden="false" customHeight="true" outlineLevel="0" collapsed="false">
      <c r="A37" s="98" t="s">
        <v>89</v>
      </c>
      <c r="B37" s="98"/>
      <c r="C37" s="99"/>
      <c r="D37" s="100"/>
      <c r="E37" s="101" t="n">
        <v>2</v>
      </c>
      <c r="F37" s="101"/>
      <c r="G37" s="101"/>
      <c r="H37" s="101" t="n">
        <v>1</v>
      </c>
      <c r="I37" s="102" t="n">
        <f aca="false">H37*E37</f>
        <v>2</v>
      </c>
      <c r="J37" s="90"/>
    </row>
    <row r="38" customFormat="false" ht="12.75" hidden="false" customHeight="false" outlineLevel="0" collapsed="false">
      <c r="A38" s="91" t="s">
        <v>81</v>
      </c>
      <c r="B38" s="79"/>
      <c r="C38" s="79"/>
      <c r="D38" s="79"/>
      <c r="E38" s="79"/>
      <c r="F38" s="79"/>
      <c r="G38" s="79"/>
      <c r="H38" s="79"/>
      <c r="I38" s="79"/>
      <c r="J38" s="79"/>
    </row>
    <row r="39" customFormat="false" ht="12.75" hidden="false" customHeight="true" outlineLevel="0" collapsed="false">
      <c r="A39" s="92" t="s">
        <v>82</v>
      </c>
      <c r="B39" s="92"/>
      <c r="C39" s="92"/>
      <c r="D39" s="92"/>
      <c r="E39" s="92"/>
      <c r="F39" s="92"/>
      <c r="G39" s="92"/>
      <c r="H39" s="92"/>
      <c r="I39" s="106" t="n">
        <f aca="false">SUM(I37:I37)</f>
        <v>2</v>
      </c>
      <c r="J39" s="94"/>
    </row>
    <row r="40" customFormat="false" ht="12.75" hidden="false" customHeight="false" outlineLevel="0" collapsed="false">
      <c r="A40" s="103"/>
      <c r="B40" s="103"/>
      <c r="C40" s="103"/>
      <c r="D40" s="103"/>
      <c r="E40" s="103"/>
      <c r="F40" s="103"/>
      <c r="G40" s="103"/>
      <c r="H40" s="103"/>
      <c r="I40" s="103"/>
      <c r="J40" s="103"/>
    </row>
    <row r="41" customFormat="false" ht="12.75" hidden="false" customHeight="false" outlineLevel="0" collapsed="false">
      <c r="A41" s="108" t="n">
        <f aca="false">'MANUTENÇÃO - ELEVADORES'!A28</f>
        <v>3</v>
      </c>
      <c r="B41" s="69" t="str">
        <f aca="false">'MANUTENÇÃO - ELEVADORES'!D28</f>
        <v>ELEVADORES - SEGURANÇA</v>
      </c>
      <c r="C41" s="69"/>
      <c r="D41" s="69"/>
      <c r="E41" s="69"/>
      <c r="F41" s="69"/>
      <c r="G41" s="69"/>
      <c r="H41" s="69"/>
      <c r="I41" s="69"/>
      <c r="J41" s="69"/>
    </row>
    <row r="42" customFormat="false" ht="12.75" hidden="false" customHeight="false" outlineLevel="0" collapsed="false">
      <c r="A42" s="109"/>
    </row>
    <row r="43" customFormat="false" ht="17.25" hidden="false" customHeight="true" outlineLevel="0" collapsed="false">
      <c r="A43" s="110" t="str">
        <f aca="false">'MANUTENÇÃO - ELEVADORES'!A29</f>
        <v>3.1</v>
      </c>
      <c r="B43" s="72"/>
      <c r="C43" s="73"/>
      <c r="D43" s="107" t="str">
        <f aca="false">'MANUTENÇÃO - ELEVADORES'!D29</f>
        <v>CÂMERAS INTELBRÁS PREMIUM ANALÓGICAS</v>
      </c>
      <c r="E43" s="107"/>
      <c r="F43" s="107"/>
      <c r="G43" s="107"/>
      <c r="H43" s="107"/>
      <c r="I43" s="107"/>
      <c r="J43" s="107"/>
    </row>
    <row r="44" customFormat="false" ht="12.75" hidden="false" customHeight="false" outlineLevel="0" collapsed="false">
      <c r="A44" s="97"/>
      <c r="B44" s="76"/>
      <c r="C44" s="77"/>
      <c r="D44" s="78"/>
      <c r="E44" s="78"/>
      <c r="F44" s="78"/>
      <c r="G44" s="78"/>
      <c r="H44" s="78"/>
      <c r="I44" s="78"/>
      <c r="J44" s="79"/>
    </row>
    <row r="45" customFormat="false" ht="12.75" hidden="false" customHeight="true" outlineLevel="0" collapsed="false">
      <c r="A45" s="80" t="s">
        <v>75</v>
      </c>
      <c r="B45" s="80"/>
      <c r="C45" s="81"/>
      <c r="D45" s="81"/>
      <c r="E45" s="81" t="s">
        <v>84</v>
      </c>
      <c r="F45" s="81"/>
      <c r="G45" s="81"/>
      <c r="H45" s="81" t="s">
        <v>77</v>
      </c>
      <c r="I45" s="81" t="s">
        <v>78</v>
      </c>
      <c r="J45" s="84" t="s">
        <v>79</v>
      </c>
    </row>
    <row r="46" customFormat="false" ht="12.75" hidden="false" customHeight="true" outlineLevel="0" collapsed="false">
      <c r="A46" s="85" t="s">
        <v>90</v>
      </c>
      <c r="B46" s="85"/>
      <c r="C46" s="89"/>
      <c r="D46" s="89"/>
      <c r="E46" s="89" t="n">
        <v>2</v>
      </c>
      <c r="F46" s="89"/>
      <c r="G46" s="87"/>
      <c r="H46" s="87" t="n">
        <v>1</v>
      </c>
      <c r="I46" s="89" t="n">
        <f aca="false">E46*H46</f>
        <v>2</v>
      </c>
      <c r="J46" s="90"/>
    </row>
    <row r="47" customFormat="false" ht="12.75" hidden="false" customHeight="false" outlineLevel="0" collapsed="false">
      <c r="A47" s="85"/>
      <c r="B47" s="85"/>
      <c r="C47" s="89"/>
      <c r="D47" s="89"/>
      <c r="E47" s="89"/>
      <c r="F47" s="89"/>
      <c r="G47" s="87"/>
      <c r="H47" s="87"/>
      <c r="I47" s="89"/>
      <c r="J47" s="90"/>
    </row>
    <row r="48" customFormat="false" ht="12.75" hidden="false" customHeight="false" outlineLevel="0" collapsed="false">
      <c r="A48" s="91" t="s">
        <v>81</v>
      </c>
      <c r="B48" s="79"/>
      <c r="C48" s="79"/>
      <c r="D48" s="79"/>
      <c r="E48" s="79"/>
      <c r="F48" s="79"/>
      <c r="G48" s="79"/>
      <c r="H48" s="79"/>
      <c r="I48" s="79"/>
      <c r="J48" s="79"/>
    </row>
    <row r="49" customFormat="false" ht="12.75" hidden="false" customHeight="true" outlineLevel="0" collapsed="false">
      <c r="A49" s="92" t="s">
        <v>82</v>
      </c>
      <c r="B49" s="92"/>
      <c r="C49" s="92"/>
      <c r="D49" s="92"/>
      <c r="E49" s="92"/>
      <c r="F49" s="92"/>
      <c r="G49" s="92"/>
      <c r="H49" s="92"/>
      <c r="I49" s="93" t="n">
        <f aca="false">SUM(I46:I47)</f>
        <v>2</v>
      </c>
      <c r="J49" s="94"/>
    </row>
    <row r="50" customFormat="false" ht="12.75" hidden="false" customHeight="false" outlineLevel="0" collapsed="false">
      <c r="A50" s="109"/>
    </row>
    <row r="51" customFormat="false" ht="12.75" hidden="false" customHeight="false" outlineLevel="0" collapsed="false">
      <c r="A51" s="110" t="str">
        <f aca="false">'MANUTENÇÃO - ELEVADORES'!A30</f>
        <v>3.2</v>
      </c>
      <c r="B51" s="72"/>
      <c r="C51" s="73"/>
      <c r="D51" s="107" t="str">
        <f aca="false">'MANUTENÇÃO - ELEVADORES'!D30</f>
        <v>CONEXÕES PARA INSTALAÇÃO DE CÂMERAS EM CABINES DE ELEVADORES</v>
      </c>
      <c r="E51" s="107"/>
      <c r="F51" s="107"/>
      <c r="G51" s="107"/>
      <c r="H51" s="107"/>
      <c r="I51" s="107"/>
      <c r="J51" s="107"/>
    </row>
    <row r="52" customFormat="false" ht="12.75" hidden="false" customHeight="false" outlineLevel="0" collapsed="false">
      <c r="A52" s="97"/>
      <c r="B52" s="76"/>
      <c r="C52" s="77"/>
      <c r="D52" s="78"/>
      <c r="E52" s="78"/>
      <c r="F52" s="78"/>
      <c r="G52" s="78"/>
      <c r="H52" s="78"/>
      <c r="I52" s="78"/>
      <c r="J52" s="79"/>
    </row>
    <row r="53" customFormat="false" ht="12.75" hidden="false" customHeight="true" outlineLevel="0" collapsed="false">
      <c r="A53" s="80" t="s">
        <v>75</v>
      </c>
      <c r="B53" s="80"/>
      <c r="C53" s="81"/>
      <c r="D53" s="81"/>
      <c r="E53" s="81" t="s">
        <v>91</v>
      </c>
      <c r="F53" s="81"/>
      <c r="G53" s="81"/>
      <c r="H53" s="81" t="s">
        <v>77</v>
      </c>
      <c r="I53" s="81" t="s">
        <v>78</v>
      </c>
      <c r="J53" s="84" t="s">
        <v>79</v>
      </c>
    </row>
    <row r="54" customFormat="false" ht="12.75" hidden="false" customHeight="true" outlineLevel="0" collapsed="false">
      <c r="A54" s="111" t="s">
        <v>92</v>
      </c>
      <c r="B54" s="111"/>
      <c r="C54" s="89"/>
      <c r="D54" s="89"/>
      <c r="E54" s="89" t="n">
        <v>1</v>
      </c>
      <c r="F54" s="89"/>
      <c r="G54" s="87"/>
      <c r="H54" s="87" t="n">
        <v>1</v>
      </c>
      <c r="I54" s="89" t="n">
        <f aca="false">E54*H54</f>
        <v>1</v>
      </c>
      <c r="J54" s="90"/>
    </row>
    <row r="55" customFormat="false" ht="12.75" hidden="false" customHeight="false" outlineLevel="0" collapsed="false">
      <c r="A55" s="111"/>
      <c r="B55" s="111"/>
      <c r="C55" s="89"/>
      <c r="D55" s="89"/>
      <c r="E55" s="89"/>
      <c r="F55" s="89"/>
      <c r="G55" s="87"/>
      <c r="H55" s="87"/>
      <c r="I55" s="89"/>
      <c r="J55" s="90"/>
    </row>
    <row r="56" customFormat="false" ht="12.75" hidden="false" customHeight="false" outlineLevel="0" collapsed="false">
      <c r="A56" s="91" t="s">
        <v>81</v>
      </c>
      <c r="B56" s="79"/>
      <c r="C56" s="79"/>
      <c r="D56" s="79"/>
      <c r="E56" s="79"/>
      <c r="F56" s="79"/>
      <c r="G56" s="79"/>
      <c r="H56" s="79"/>
      <c r="I56" s="79"/>
      <c r="J56" s="79"/>
    </row>
    <row r="57" customFormat="false" ht="12.75" hidden="false" customHeight="true" outlineLevel="0" collapsed="false">
      <c r="A57" s="92" t="s">
        <v>82</v>
      </c>
      <c r="B57" s="92"/>
      <c r="C57" s="92"/>
      <c r="D57" s="92"/>
      <c r="E57" s="92"/>
      <c r="F57" s="92"/>
      <c r="G57" s="92"/>
      <c r="H57" s="92"/>
      <c r="I57" s="93" t="n">
        <f aca="false">SUM(I54:I55)</f>
        <v>1</v>
      </c>
      <c r="J57" s="94"/>
    </row>
    <row r="58" customFormat="false" ht="12.75" hidden="false" customHeight="false" outlineLevel="0" collapsed="false">
      <c r="A58" s="109"/>
    </row>
    <row r="59" customFormat="false" ht="23.25" hidden="false" customHeight="true" outlineLevel="0" collapsed="false">
      <c r="A59" s="110" t="str">
        <f aca="false">'MANUTENÇÃO - ELEVADORES'!A31</f>
        <v>3.3</v>
      </c>
      <c r="B59" s="72"/>
      <c r="C59" s="73"/>
      <c r="D59" s="107" t="str">
        <f aca="false">'MANUTENÇÃO - ELEVADORES'!D31</f>
        <v>CABO DE COBRE FLEXÍVEL, CLASSE 5, ISOLAMENTO TIPO LSHF/ATOX, NÃO HALOGENADO, ANTICHAMA, TERMOPLÁSTICO,UNIPOLAR, SEÇÃO 2,5 MM2, 70°C, 450/750V</v>
      </c>
      <c r="E59" s="107"/>
      <c r="F59" s="107"/>
      <c r="G59" s="107"/>
      <c r="H59" s="107"/>
      <c r="I59" s="107"/>
      <c r="J59" s="107"/>
    </row>
    <row r="60" customFormat="false" ht="12.75" hidden="false" customHeight="false" outlineLevel="0" collapsed="false">
      <c r="A60" s="97"/>
      <c r="B60" s="76"/>
      <c r="C60" s="77"/>
      <c r="D60" s="78"/>
      <c r="E60" s="78"/>
      <c r="F60" s="78"/>
      <c r="G60" s="78"/>
      <c r="H60" s="78"/>
      <c r="I60" s="78"/>
      <c r="J60" s="79"/>
    </row>
    <row r="61" customFormat="false" ht="12.75" hidden="false" customHeight="true" outlineLevel="0" collapsed="false">
      <c r="A61" s="80" t="s">
        <v>75</v>
      </c>
      <c r="B61" s="80"/>
      <c r="C61" s="81"/>
      <c r="D61" s="81"/>
      <c r="E61" s="81" t="s">
        <v>93</v>
      </c>
      <c r="F61" s="81"/>
      <c r="G61" s="81"/>
      <c r="H61" s="81" t="s">
        <v>77</v>
      </c>
      <c r="I61" s="81" t="s">
        <v>78</v>
      </c>
      <c r="J61" s="84" t="s">
        <v>79</v>
      </c>
    </row>
    <row r="62" customFormat="false" ht="12.75" hidden="false" customHeight="true" outlineLevel="0" collapsed="false">
      <c r="A62" s="85" t="s">
        <v>94</v>
      </c>
      <c r="B62" s="85"/>
      <c r="C62" s="89"/>
      <c r="D62" s="89"/>
      <c r="E62" s="89" t="n">
        <v>80</v>
      </c>
      <c r="F62" s="89"/>
      <c r="G62" s="87"/>
      <c r="H62" s="87" t="n">
        <v>2</v>
      </c>
      <c r="I62" s="89" t="n">
        <f aca="false">E62*H62</f>
        <v>160</v>
      </c>
      <c r="J62" s="90"/>
    </row>
    <row r="63" customFormat="false" ht="12.75" hidden="false" customHeight="false" outlineLevel="0" collapsed="false">
      <c r="A63" s="85"/>
      <c r="B63" s="85"/>
      <c r="C63" s="89"/>
      <c r="D63" s="89"/>
      <c r="E63" s="89"/>
      <c r="F63" s="89"/>
      <c r="G63" s="87"/>
      <c r="H63" s="87"/>
      <c r="I63" s="89"/>
      <c r="J63" s="90"/>
    </row>
    <row r="64" customFormat="false" ht="12.75" hidden="false" customHeight="false" outlineLevel="0" collapsed="false">
      <c r="A64" s="91" t="s">
        <v>81</v>
      </c>
      <c r="B64" s="79"/>
      <c r="C64" s="79"/>
      <c r="D64" s="79"/>
      <c r="E64" s="79"/>
      <c r="F64" s="79"/>
      <c r="G64" s="79"/>
      <c r="H64" s="79"/>
      <c r="I64" s="79"/>
      <c r="J64" s="79"/>
    </row>
    <row r="65" customFormat="false" ht="12.75" hidden="false" customHeight="true" outlineLevel="0" collapsed="false">
      <c r="A65" s="92" t="s">
        <v>82</v>
      </c>
      <c r="B65" s="92"/>
      <c r="C65" s="92"/>
      <c r="D65" s="92"/>
      <c r="E65" s="92"/>
      <c r="F65" s="92"/>
      <c r="G65" s="92"/>
      <c r="H65" s="92"/>
      <c r="I65" s="93" t="n">
        <f aca="false">SUM(I62:I63)</f>
        <v>160</v>
      </c>
      <c r="J65" s="94"/>
    </row>
    <row r="66" customFormat="false" ht="36" hidden="false" customHeight="true" outlineLevel="0" collapsed="false">
      <c r="A66" s="109" t="s">
        <v>95</v>
      </c>
    </row>
    <row r="67" customFormat="false" ht="36" hidden="false" customHeight="true" outlineLevel="0" collapsed="false">
      <c r="A67" s="112"/>
      <c r="B67" s="113" t="s">
        <v>96</v>
      </c>
      <c r="C67" s="113"/>
      <c r="D67" s="113"/>
      <c r="E67" s="113"/>
      <c r="F67" s="113"/>
      <c r="G67" s="113"/>
      <c r="H67" s="114"/>
      <c r="I67" s="114"/>
      <c r="J67" s="115"/>
    </row>
  </sheetData>
  <mergeCells count="53">
    <mergeCell ref="A1:J1"/>
    <mergeCell ref="A2:J2"/>
    <mergeCell ref="B3:J3"/>
    <mergeCell ref="B4:J4"/>
    <mergeCell ref="B5:J5"/>
    <mergeCell ref="A6:J6"/>
    <mergeCell ref="B8:J8"/>
    <mergeCell ref="A9:J9"/>
    <mergeCell ref="D10:J10"/>
    <mergeCell ref="A12:B12"/>
    <mergeCell ref="A13:B14"/>
    <mergeCell ref="B15:J15"/>
    <mergeCell ref="A16:H16"/>
    <mergeCell ref="A17:J17"/>
    <mergeCell ref="B18:J18"/>
    <mergeCell ref="A19:J19"/>
    <mergeCell ref="D20:J20"/>
    <mergeCell ref="A22:B22"/>
    <mergeCell ref="A23:B23"/>
    <mergeCell ref="B24:J24"/>
    <mergeCell ref="A25:H25"/>
    <mergeCell ref="A26:J26"/>
    <mergeCell ref="D27:J27"/>
    <mergeCell ref="A29:B29"/>
    <mergeCell ref="D29:E29"/>
    <mergeCell ref="A30:B30"/>
    <mergeCell ref="D30:E30"/>
    <mergeCell ref="B31:J31"/>
    <mergeCell ref="A32:H32"/>
    <mergeCell ref="D34:J34"/>
    <mergeCell ref="A36:B36"/>
    <mergeCell ref="A37:B37"/>
    <mergeCell ref="B38:J38"/>
    <mergeCell ref="A39:H39"/>
    <mergeCell ref="A40:J40"/>
    <mergeCell ref="B41:J41"/>
    <mergeCell ref="D43:J43"/>
    <mergeCell ref="A45:B45"/>
    <mergeCell ref="A46:B47"/>
    <mergeCell ref="B48:J48"/>
    <mergeCell ref="A49:H49"/>
    <mergeCell ref="D51:J51"/>
    <mergeCell ref="A53:B53"/>
    <mergeCell ref="A54:B54"/>
    <mergeCell ref="A55:B55"/>
    <mergeCell ref="B56:J56"/>
    <mergeCell ref="A57:H57"/>
    <mergeCell ref="D59:J59"/>
    <mergeCell ref="A61:B61"/>
    <mergeCell ref="A62:B63"/>
    <mergeCell ref="B64:J64"/>
    <mergeCell ref="A65:H65"/>
    <mergeCell ref="B67:G67"/>
  </mergeCells>
  <printOptions headings="false" gridLines="false" gridLinesSet="true" horizontalCentered="true" verticalCentered="true"/>
  <pageMargins left="0.905555555555556" right="0.708333333333333" top="0.747916666666667" bottom="0.747916666666667" header="0.511811023622047" footer="0.511811023622047"/>
  <pageSetup paperSize="9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5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5390625" defaultRowHeight="12.7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24.22"/>
    <col collapsed="false" customWidth="true" hidden="false" outlineLevel="0" max="3" min="3" style="1" width="11.11"/>
    <col collapsed="false" customWidth="true" hidden="false" outlineLevel="0" max="4" min="4" style="1" width="8"/>
    <col collapsed="false" customWidth="true" hidden="false" outlineLevel="0" max="5" min="5" style="1" width="10.44"/>
    <col collapsed="false" customWidth="true" hidden="false" outlineLevel="0" max="6" min="6" style="1" width="9.78"/>
    <col collapsed="false" customWidth="true" hidden="false" outlineLevel="0" max="10" min="7" style="1" width="11.93"/>
    <col collapsed="false" customWidth="true" hidden="false" outlineLevel="0" max="11" min="11" style="1" width="12.8"/>
    <col collapsed="false" customWidth="true" hidden="false" outlineLevel="0" max="12" min="12" style="1" width="11.93"/>
    <col collapsed="false" customWidth="true" hidden="false" outlineLevel="0" max="17" min="13" style="1" width="12.8"/>
  </cols>
  <sheetData>
    <row r="1" customFormat="false" ht="57.75" hidden="false" customHeight="true" outlineLevel="0" collapsed="false">
      <c r="A1" s="116" t="s">
        <v>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customFormat="false" ht="12.75" hidden="false" customHeight="true" outlineLevel="0" collapsed="false">
      <c r="A2" s="117" t="s">
        <v>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customFormat="false" ht="12.75" hidden="false" customHeight="true" outlineLevel="0" collapsed="false">
      <c r="A3" s="117" t="s">
        <v>97</v>
      </c>
      <c r="B3" s="118" t="s">
        <v>6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</row>
    <row r="4" customFormat="false" ht="12.75" hidden="false" customHeight="true" outlineLevel="0" collapsed="false">
      <c r="A4" s="117" t="s">
        <v>98</v>
      </c>
      <c r="B4" s="117"/>
      <c r="C4" s="117"/>
      <c r="D4" s="117"/>
      <c r="E4" s="119" t="s">
        <v>99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customFormat="false" ht="17.25" hidden="false" customHeight="true" outlineLevel="0" collapsed="false">
      <c r="A5" s="120" t="s">
        <v>100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</row>
    <row r="6" customFormat="false" ht="12.75" hidden="false" customHeight="true" outlineLevel="0" collapsed="false">
      <c r="A6" s="121"/>
      <c r="B6" s="122" t="s">
        <v>37</v>
      </c>
      <c r="C6" s="121"/>
      <c r="D6" s="121"/>
      <c r="E6" s="123" t="s">
        <v>101</v>
      </c>
      <c r="F6" s="123" t="s">
        <v>102</v>
      </c>
      <c r="G6" s="123" t="s">
        <v>103</v>
      </c>
      <c r="H6" s="123" t="s">
        <v>104</v>
      </c>
      <c r="I6" s="123" t="s">
        <v>105</v>
      </c>
      <c r="J6" s="123" t="s">
        <v>106</v>
      </c>
      <c r="K6" s="123" t="s">
        <v>107</v>
      </c>
      <c r="L6" s="123" t="s">
        <v>108</v>
      </c>
      <c r="M6" s="123" t="s">
        <v>109</v>
      </c>
      <c r="N6" s="123" t="s">
        <v>110</v>
      </c>
      <c r="O6" s="123" t="s">
        <v>111</v>
      </c>
      <c r="P6" s="123" t="s">
        <v>112</v>
      </c>
      <c r="Q6" s="124" t="s">
        <v>113</v>
      </c>
    </row>
    <row r="7" customFormat="false" ht="12.75" hidden="false" customHeight="true" outlineLevel="0" collapsed="false">
      <c r="A7" s="125"/>
      <c r="B7" s="126" t="n">
        <f aca="false">C16</f>
        <v>0</v>
      </c>
      <c r="C7" s="127" t="s">
        <v>114</v>
      </c>
      <c r="D7" s="127"/>
      <c r="E7" s="128" t="n">
        <f aca="false">E16</f>
        <v>0</v>
      </c>
      <c r="F7" s="128" t="n">
        <f aca="false">E8+F8</f>
        <v>0</v>
      </c>
      <c r="G7" s="128" t="n">
        <f aca="false">F7+G8</f>
        <v>0</v>
      </c>
      <c r="H7" s="128" t="n">
        <f aca="false">G7+H8</f>
        <v>0</v>
      </c>
      <c r="I7" s="128" t="n">
        <f aca="false">I8+H7</f>
        <v>0</v>
      </c>
      <c r="J7" s="128" t="n">
        <f aca="false">I7+J8</f>
        <v>0</v>
      </c>
      <c r="K7" s="128" t="n">
        <f aca="false">K8+J7</f>
        <v>0</v>
      </c>
      <c r="L7" s="128" t="n">
        <f aca="false">L8+K7</f>
        <v>0</v>
      </c>
      <c r="M7" s="128" t="n">
        <f aca="false">L7+M8</f>
        <v>0</v>
      </c>
      <c r="N7" s="128" t="n">
        <f aca="false">M7+N8</f>
        <v>0</v>
      </c>
      <c r="O7" s="128" t="n">
        <f aca="false">N7+O8</f>
        <v>0</v>
      </c>
      <c r="P7" s="128" t="n">
        <f aca="false">O7+P8</f>
        <v>0</v>
      </c>
      <c r="Q7" s="124"/>
    </row>
    <row r="8" customFormat="false" ht="12.75" hidden="false" customHeight="true" outlineLevel="0" collapsed="false">
      <c r="A8" s="129"/>
      <c r="B8" s="129"/>
      <c r="C8" s="127" t="s">
        <v>115</v>
      </c>
      <c r="D8" s="127"/>
      <c r="E8" s="128" t="n">
        <f aca="false">E16</f>
        <v>0</v>
      </c>
      <c r="F8" s="128" t="n">
        <f aca="false">F16</f>
        <v>0</v>
      </c>
      <c r="G8" s="128" t="n">
        <f aca="false">G16</f>
        <v>0</v>
      </c>
      <c r="H8" s="128" t="n">
        <f aca="false">H16</f>
        <v>0</v>
      </c>
      <c r="I8" s="128" t="n">
        <f aca="false">I16</f>
        <v>0</v>
      </c>
      <c r="J8" s="128" t="n">
        <f aca="false">J16</f>
        <v>0</v>
      </c>
      <c r="K8" s="128" t="n">
        <f aca="false">K16</f>
        <v>0</v>
      </c>
      <c r="L8" s="128" t="n">
        <f aca="false">L16</f>
        <v>0</v>
      </c>
      <c r="M8" s="128" t="n">
        <f aca="false">M16</f>
        <v>0</v>
      </c>
      <c r="N8" s="128" t="n">
        <f aca="false">N16</f>
        <v>0</v>
      </c>
      <c r="O8" s="128" t="n">
        <f aca="false">O16</f>
        <v>0</v>
      </c>
      <c r="P8" s="128" t="n">
        <f aca="false">P16</f>
        <v>0</v>
      </c>
      <c r="Q8" s="124"/>
    </row>
    <row r="9" customFormat="false" ht="12.75" hidden="false" customHeight="false" outlineLevel="0" collapsed="false">
      <c r="A9" s="130" t="s">
        <v>116</v>
      </c>
      <c r="B9" s="131" t="s">
        <v>117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24"/>
    </row>
    <row r="10" customFormat="false" ht="12.75" hidden="false" customHeight="false" outlineLevel="0" collapsed="false">
      <c r="A10" s="133" t="n">
        <v>1</v>
      </c>
      <c r="B10" s="123" t="str">
        <f aca="false">'MANUTENÇÃO - ELEVADORES'!D23</f>
        <v>ELEVADORES - MANUTENÇÃO</v>
      </c>
      <c r="C10" s="134" t="n">
        <f aca="false">'MANUTENÇÃO - ELEVADORES'!J23</f>
        <v>0</v>
      </c>
      <c r="D10" s="135" t="e">
        <f aca="false">C10/B7</f>
        <v>#DIV/0!</v>
      </c>
      <c r="E10" s="136" t="n">
        <f aca="false">E11*C10</f>
        <v>0</v>
      </c>
      <c r="F10" s="136" t="n">
        <f aca="false">F11*C10</f>
        <v>0</v>
      </c>
      <c r="G10" s="136" t="n">
        <f aca="false">G11*C10</f>
        <v>0</v>
      </c>
      <c r="H10" s="136" t="n">
        <f aca="false">H11*C10</f>
        <v>0</v>
      </c>
      <c r="I10" s="136" t="n">
        <f aca="false">I11*C10</f>
        <v>0</v>
      </c>
      <c r="J10" s="136" t="n">
        <f aca="false">J11*C10</f>
        <v>0</v>
      </c>
      <c r="K10" s="136" t="n">
        <f aca="false">K11*C10</f>
        <v>0</v>
      </c>
      <c r="L10" s="136" t="n">
        <f aca="false">L11*C10</f>
        <v>0</v>
      </c>
      <c r="M10" s="136" t="n">
        <f aca="false">M11*C10</f>
        <v>0</v>
      </c>
      <c r="N10" s="136" t="n">
        <f aca="false">N11*C10</f>
        <v>0</v>
      </c>
      <c r="O10" s="136" t="n">
        <f aca="false">O11*C10</f>
        <v>0</v>
      </c>
      <c r="P10" s="136" t="n">
        <f aca="false">P11*C10</f>
        <v>0</v>
      </c>
      <c r="Q10" s="137" t="n">
        <f aca="false">C10*Q11</f>
        <v>0</v>
      </c>
    </row>
    <row r="11" customFormat="false" ht="12.75" hidden="false" customHeight="false" outlineLevel="0" collapsed="false">
      <c r="A11" s="138"/>
      <c r="B11" s="138"/>
      <c r="C11" s="139"/>
      <c r="D11" s="139"/>
      <c r="E11" s="140" t="n">
        <v>0.0833</v>
      </c>
      <c r="F11" s="140" t="n">
        <v>0.0833</v>
      </c>
      <c r="G11" s="140" t="n">
        <v>0.0833</v>
      </c>
      <c r="H11" s="140" t="n">
        <v>0.0833</v>
      </c>
      <c r="I11" s="140" t="n">
        <v>0.0833</v>
      </c>
      <c r="J11" s="140" t="n">
        <v>0.0833</v>
      </c>
      <c r="K11" s="140" t="n">
        <v>0.0833</v>
      </c>
      <c r="L11" s="140" t="n">
        <v>0.0833</v>
      </c>
      <c r="M11" s="140" t="n">
        <v>0.0834</v>
      </c>
      <c r="N11" s="140" t="n">
        <v>0.0834</v>
      </c>
      <c r="O11" s="140" t="n">
        <v>0.0834</v>
      </c>
      <c r="P11" s="140" t="n">
        <v>0.0834</v>
      </c>
      <c r="Q11" s="141" t="n">
        <f aca="false">SUM(E11:P11)</f>
        <v>1</v>
      </c>
    </row>
    <row r="12" customFormat="false" ht="12.75" hidden="false" customHeight="false" outlineLevel="0" collapsed="false">
      <c r="A12" s="133" t="n">
        <v>2</v>
      </c>
      <c r="B12" s="123" t="str">
        <f aca="false">'MANUTENÇÃO - ELEVADORES'!D25</f>
        <v>ELEVADORES - CLIMATIZAÇÃO</v>
      </c>
      <c r="C12" s="128" t="n">
        <f aca="false">'MANUTENÇÃO - ELEVADORES'!J25</f>
        <v>0</v>
      </c>
      <c r="D12" s="142" t="e">
        <f aca="false">C12/B7</f>
        <v>#DIV/0!</v>
      </c>
      <c r="E12" s="136" t="n">
        <f aca="false">E13*C12</f>
        <v>0</v>
      </c>
      <c r="F12" s="143" t="n">
        <f aca="false">F13*C12</f>
        <v>0</v>
      </c>
      <c r="G12" s="136" t="n">
        <f aca="false">G13*C12</f>
        <v>0</v>
      </c>
      <c r="H12" s="136" t="n">
        <f aca="false">H13*C12</f>
        <v>0</v>
      </c>
      <c r="I12" s="136" t="n">
        <f aca="false">I13*C12</f>
        <v>0</v>
      </c>
      <c r="J12" s="136" t="n">
        <f aca="false">J13*C12</f>
        <v>0</v>
      </c>
      <c r="K12" s="136" t="n">
        <f aca="false">K13*C12</f>
        <v>0</v>
      </c>
      <c r="L12" s="136" t="n">
        <f aca="false">L13*C12</f>
        <v>0</v>
      </c>
      <c r="M12" s="136"/>
      <c r="N12" s="136"/>
      <c r="O12" s="136"/>
      <c r="P12" s="136"/>
      <c r="Q12" s="144" t="n">
        <f aca="false">C12*Q13</f>
        <v>0</v>
      </c>
    </row>
    <row r="13" customFormat="false" ht="12.75" hidden="false" customHeight="false" outlineLevel="0" collapsed="false">
      <c r="A13" s="138"/>
      <c r="B13" s="138"/>
      <c r="C13" s="139"/>
      <c r="D13" s="139"/>
      <c r="E13" s="145" t="n">
        <v>1</v>
      </c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1" t="n">
        <f aca="false">SUM(E13:H13)</f>
        <v>1</v>
      </c>
    </row>
    <row r="14" customFormat="false" ht="12.75" hidden="false" customHeight="false" outlineLevel="0" collapsed="false">
      <c r="A14" s="133" t="n">
        <v>15</v>
      </c>
      <c r="B14" s="123" t="str">
        <f aca="false">'MANUTENÇÃO - ELEVADORES'!D28</f>
        <v>ELEVADORES - SEGURANÇA</v>
      </c>
      <c r="C14" s="146" t="n">
        <f aca="false">'MANUTENÇÃO - ELEVADORES'!J28</f>
        <v>0</v>
      </c>
      <c r="D14" s="142" t="e">
        <f aca="false">C14/B7</f>
        <v>#DIV/0!</v>
      </c>
      <c r="E14" s="143" t="n">
        <f aca="false">E15*C14</f>
        <v>0</v>
      </c>
      <c r="F14" s="143" t="n">
        <f aca="false">F15*C14</f>
        <v>0</v>
      </c>
      <c r="G14" s="136" t="n">
        <f aca="false">G15*C14</f>
        <v>0</v>
      </c>
      <c r="H14" s="136" t="n">
        <f aca="false">H15*C14</f>
        <v>0</v>
      </c>
      <c r="I14" s="136" t="n">
        <f aca="false">I15*C14</f>
        <v>0</v>
      </c>
      <c r="J14" s="136" t="n">
        <f aca="false">J15*C14</f>
        <v>0</v>
      </c>
      <c r="K14" s="136" t="n">
        <f aca="false">K15*C14</f>
        <v>0</v>
      </c>
      <c r="L14" s="136" t="n">
        <f aca="false">L15*C14</f>
        <v>0</v>
      </c>
      <c r="M14" s="136"/>
      <c r="N14" s="136"/>
      <c r="O14" s="136"/>
      <c r="P14" s="136"/>
      <c r="Q14" s="144" t="n">
        <f aca="false">C14*Q15</f>
        <v>0</v>
      </c>
    </row>
    <row r="15" customFormat="false" ht="12.75" hidden="false" customHeight="false" outlineLevel="0" collapsed="false">
      <c r="A15" s="138"/>
      <c r="B15" s="138"/>
      <c r="C15" s="147"/>
      <c r="D15" s="138"/>
      <c r="E15" s="145" t="n">
        <v>1</v>
      </c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1" t="n">
        <f aca="false">SUM(E15:L15)</f>
        <v>1</v>
      </c>
    </row>
    <row r="16" customFormat="false" ht="12.75" hidden="false" customHeight="true" outlineLevel="0" collapsed="false">
      <c r="A16" s="127" t="s">
        <v>118</v>
      </c>
      <c r="B16" s="127"/>
      <c r="C16" s="148" t="n">
        <f aca="false">'MANUTENÇÃO - ELEVADORES'!J32</f>
        <v>0</v>
      </c>
      <c r="D16" s="142" t="n">
        <v>1</v>
      </c>
      <c r="E16" s="149" t="n">
        <f aca="false">E14+E12+E10</f>
        <v>0</v>
      </c>
      <c r="F16" s="149" t="n">
        <f aca="false">F14+F12+F10</f>
        <v>0</v>
      </c>
      <c r="G16" s="149" t="n">
        <f aca="false">G14+G12+G10</f>
        <v>0</v>
      </c>
      <c r="H16" s="149" t="n">
        <f aca="false">H14+H12+H10</f>
        <v>0</v>
      </c>
      <c r="I16" s="149" t="n">
        <f aca="false">I14+I12+I10</f>
        <v>0</v>
      </c>
      <c r="J16" s="149" t="n">
        <f aca="false">J14+J12+J10</f>
        <v>0</v>
      </c>
      <c r="K16" s="149" t="n">
        <f aca="false">K14+K12+K10</f>
        <v>0</v>
      </c>
      <c r="L16" s="149" t="n">
        <f aca="false">L14+L12+L10</f>
        <v>0</v>
      </c>
      <c r="M16" s="149" t="n">
        <f aca="false">M14+M12+M10</f>
        <v>0</v>
      </c>
      <c r="N16" s="149" t="n">
        <f aca="false">N14+N12+N10</f>
        <v>0</v>
      </c>
      <c r="O16" s="149" t="n">
        <f aca="false">O14+O12+O10</f>
        <v>0</v>
      </c>
      <c r="P16" s="149" t="n">
        <f aca="false">P14+P12+P10</f>
        <v>0</v>
      </c>
      <c r="Q16" s="150" t="n">
        <f aca="false">C16*Q17</f>
        <v>0</v>
      </c>
    </row>
    <row r="17" customFormat="false" ht="12.75" hidden="false" customHeight="false" outlineLevel="0" collapsed="false">
      <c r="A17" s="138"/>
      <c r="B17" s="138"/>
      <c r="C17" s="138"/>
      <c r="D17" s="138"/>
      <c r="E17" s="151" t="e">
        <f aca="false">E16/C16</f>
        <v>#DIV/0!</v>
      </c>
      <c r="F17" s="151" t="e">
        <f aca="false">F16/C16</f>
        <v>#DIV/0!</v>
      </c>
      <c r="G17" s="151" t="e">
        <f aca="false">G16/C16</f>
        <v>#DIV/0!</v>
      </c>
      <c r="H17" s="151" t="e">
        <f aca="false">H16/C16</f>
        <v>#DIV/0!</v>
      </c>
      <c r="I17" s="151" t="e">
        <f aca="false">I16/C16</f>
        <v>#DIV/0!</v>
      </c>
      <c r="J17" s="151" t="e">
        <f aca="false">J16/C16</f>
        <v>#DIV/0!</v>
      </c>
      <c r="K17" s="151" t="e">
        <f aca="false">K16/C16</f>
        <v>#DIV/0!</v>
      </c>
      <c r="L17" s="151" t="e">
        <f aca="false">L16/C16</f>
        <v>#DIV/0!</v>
      </c>
      <c r="M17" s="151" t="e">
        <f aca="false">M16/C16</f>
        <v>#DIV/0!</v>
      </c>
      <c r="N17" s="151" t="e">
        <f aca="false">N16/C16</f>
        <v>#DIV/0!</v>
      </c>
      <c r="O17" s="151" t="e">
        <f aca="false">O16/C16</f>
        <v>#DIV/0!</v>
      </c>
      <c r="P17" s="151" t="e">
        <f aca="false">P16/C16</f>
        <v>#DIV/0!</v>
      </c>
      <c r="Q17" s="141" t="n">
        <v>1</v>
      </c>
    </row>
    <row r="18" customFormat="false" ht="75" hidden="false" customHeight="true" outlineLevel="0" collapsed="false">
      <c r="A18" s="152" t="s">
        <v>96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</row>
  </sheetData>
  <mergeCells count="14">
    <mergeCell ref="A1:Q1"/>
    <mergeCell ref="A2:Q2"/>
    <mergeCell ref="B3:Q3"/>
    <mergeCell ref="A4:D4"/>
    <mergeCell ref="E4:Q4"/>
    <mergeCell ref="A5:Q5"/>
    <mergeCell ref="C6:D6"/>
    <mergeCell ref="Q6:Q9"/>
    <mergeCell ref="C7:D7"/>
    <mergeCell ref="A8:B8"/>
    <mergeCell ref="C8:D8"/>
    <mergeCell ref="C9:L9"/>
    <mergeCell ref="A16:B16"/>
    <mergeCell ref="A18:Q18"/>
  </mergeCells>
  <printOptions headings="false" gridLines="false" gridLinesSet="true" horizontalCentered="true" verticalCentered="true"/>
  <pageMargins left="0.708333333333333" right="0.708333333333333" top="0" bottom="0.747916666666667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5390625" defaultRowHeight="12.75" zeroHeight="false" outlineLevelRow="0" outlineLevelCol="0"/>
  <cols>
    <col collapsed="false" customWidth="true" hidden="false" outlineLevel="0" max="1" min="1" style="1" width="10.89"/>
    <col collapsed="false" customWidth="true" hidden="false" outlineLevel="0" max="5" min="5" style="1" width="12"/>
    <col collapsed="false" customWidth="true" hidden="false" outlineLevel="0" max="7" min="7" style="1" width="16.66"/>
    <col collapsed="false" customWidth="true" hidden="false" outlineLevel="0" max="8" min="8" style="1" width="13.78"/>
    <col collapsed="false" customWidth="true" hidden="false" outlineLevel="0" max="9" min="9" style="1" width="18.44"/>
  </cols>
  <sheetData>
    <row r="1" customFormat="false" ht="24" hidden="false" customHeight="true" outlineLevel="0" collapsed="false">
      <c r="A1" s="153"/>
      <c r="B1" s="153"/>
      <c r="C1" s="154" t="s">
        <v>2</v>
      </c>
      <c r="D1" s="154"/>
      <c r="E1" s="154"/>
      <c r="F1" s="154"/>
      <c r="G1" s="154"/>
      <c r="H1" s="154"/>
      <c r="I1" s="154"/>
    </row>
    <row r="2" customFormat="false" ht="15" hidden="false" customHeight="true" outlineLevel="0" collapsed="false">
      <c r="A2" s="153"/>
      <c r="B2" s="153"/>
      <c r="C2" s="154"/>
      <c r="D2" s="154"/>
      <c r="E2" s="154"/>
      <c r="F2" s="154"/>
      <c r="G2" s="154"/>
      <c r="H2" s="154"/>
      <c r="I2" s="154"/>
    </row>
    <row r="3" customFormat="false" ht="15" hidden="false" customHeight="true" outlineLevel="0" collapsed="false">
      <c r="A3" s="153"/>
      <c r="B3" s="153"/>
      <c r="C3" s="154"/>
      <c r="D3" s="154"/>
      <c r="E3" s="154"/>
      <c r="F3" s="154"/>
      <c r="G3" s="154"/>
      <c r="H3" s="154"/>
      <c r="I3" s="154"/>
    </row>
    <row r="4" customFormat="false" ht="21" hidden="false" customHeight="true" outlineLevel="0" collapsed="false">
      <c r="A4" s="155" t="s">
        <v>3</v>
      </c>
      <c r="B4" s="155"/>
      <c r="C4" s="155"/>
      <c r="D4" s="155"/>
      <c r="E4" s="155"/>
      <c r="F4" s="155"/>
      <c r="G4" s="155"/>
      <c r="H4" s="155"/>
      <c r="I4" s="155"/>
    </row>
    <row r="5" customFormat="false" ht="13.5" hidden="false" customHeight="false" outlineLevel="0" collapsed="false">
      <c r="A5" s="156" t="s">
        <v>5</v>
      </c>
      <c r="B5" s="157" t="s">
        <v>6</v>
      </c>
      <c r="C5" s="157"/>
      <c r="D5" s="157"/>
      <c r="E5" s="157"/>
      <c r="F5" s="157"/>
      <c r="G5" s="157"/>
      <c r="H5" s="157"/>
      <c r="I5" s="157"/>
    </row>
    <row r="6" customFormat="false" ht="21.75" hidden="false" customHeight="true" outlineLevel="0" collapsed="false">
      <c r="A6" s="158" t="s">
        <v>119</v>
      </c>
      <c r="B6" s="158"/>
      <c r="C6" s="158"/>
      <c r="D6" s="159" t="s">
        <v>120</v>
      </c>
      <c r="E6" s="159"/>
      <c r="F6" s="159"/>
      <c r="G6" s="159"/>
      <c r="H6" s="160" t="s">
        <v>121</v>
      </c>
      <c r="I6" s="160"/>
    </row>
    <row r="7" customFormat="false" ht="13.5" hidden="false" customHeight="false" outlineLevel="0" collapsed="false">
      <c r="A7" s="155" t="s">
        <v>122</v>
      </c>
      <c r="B7" s="155"/>
      <c r="C7" s="155"/>
      <c r="D7" s="155"/>
      <c r="E7" s="155"/>
      <c r="F7" s="155"/>
      <c r="G7" s="155"/>
      <c r="H7" s="155"/>
      <c r="I7" s="155"/>
    </row>
    <row r="8" customFormat="false" ht="21" hidden="false" customHeight="true" outlineLevel="0" collapsed="false">
      <c r="A8" s="161"/>
      <c r="B8" s="161"/>
      <c r="C8" s="161"/>
      <c r="D8" s="162"/>
      <c r="E8" s="162"/>
      <c r="F8" s="162"/>
      <c r="G8" s="162"/>
      <c r="H8" s="163"/>
      <c r="I8" s="163"/>
    </row>
    <row r="9" customFormat="false" ht="13.5" hidden="false" customHeight="false" outlineLevel="0" collapsed="false">
      <c r="A9" s="159" t="s">
        <v>123</v>
      </c>
      <c r="B9" s="164" t="s">
        <v>124</v>
      </c>
      <c r="C9" s="164"/>
      <c r="D9" s="164"/>
      <c r="E9" s="164"/>
      <c r="F9" s="164"/>
      <c r="G9" s="164"/>
      <c r="H9" s="164"/>
      <c r="I9" s="164"/>
    </row>
    <row r="10" customFormat="false" ht="12.75" hidden="false" customHeight="false" outlineLevel="0" collapsed="false">
      <c r="A10" s="165" t="n">
        <v>46013</v>
      </c>
      <c r="B10" s="164"/>
      <c r="C10" s="164"/>
      <c r="D10" s="164"/>
      <c r="E10" s="164"/>
      <c r="F10" s="164"/>
      <c r="G10" s="164"/>
      <c r="H10" s="164"/>
      <c r="I10" s="164"/>
    </row>
    <row r="11" customFormat="false" ht="17.25" hidden="false" customHeight="false" outlineLevel="0" collapsed="false">
      <c r="A11" s="166"/>
      <c r="B11" s="167"/>
      <c r="C11" s="168"/>
      <c r="D11" s="169"/>
      <c r="E11" s="170"/>
      <c r="F11" s="170"/>
      <c r="G11" s="170"/>
      <c r="H11" s="170"/>
      <c r="I11" s="171"/>
    </row>
    <row r="12" customFormat="false" ht="15" hidden="false" customHeight="false" outlineLevel="0" collapsed="false">
      <c r="A12" s="172"/>
      <c r="B12" s="172"/>
      <c r="C12" s="172"/>
      <c r="D12" s="172"/>
      <c r="E12" s="172"/>
      <c r="F12" s="173"/>
      <c r="G12" s="174"/>
      <c r="H12" s="175"/>
      <c r="I12" s="176"/>
    </row>
    <row r="13" customFormat="false" ht="15" hidden="false" customHeight="false" outlineLevel="0" collapsed="false">
      <c r="A13" s="172"/>
      <c r="B13" s="172"/>
      <c r="C13" s="172"/>
      <c r="D13" s="172"/>
      <c r="E13" s="172"/>
      <c r="F13" s="173"/>
      <c r="G13" s="177"/>
      <c r="H13" s="173"/>
      <c r="I13" s="178"/>
    </row>
    <row r="14" customFormat="false" ht="15" hidden="false" customHeight="false" outlineLevel="0" collapsed="false">
      <c r="A14" s="172"/>
      <c r="B14" s="172"/>
      <c r="C14" s="172"/>
      <c r="D14" s="172"/>
      <c r="E14" s="172"/>
      <c r="F14" s="173"/>
      <c r="G14" s="177"/>
      <c r="H14" s="173"/>
      <c r="I14" s="178"/>
    </row>
    <row r="15" customFormat="false" ht="15" hidden="false" customHeight="false" outlineLevel="0" collapsed="false">
      <c r="A15" s="172"/>
      <c r="B15" s="172"/>
      <c r="C15" s="172"/>
      <c r="D15" s="172"/>
      <c r="E15" s="172"/>
      <c r="F15" s="173"/>
      <c r="G15" s="177"/>
      <c r="H15" s="173"/>
      <c r="I15" s="178"/>
    </row>
    <row r="16" customFormat="false" ht="15" hidden="false" customHeight="false" outlineLevel="0" collapsed="false">
      <c r="A16" s="172"/>
      <c r="B16" s="172"/>
      <c r="C16" s="172"/>
      <c r="D16" s="172"/>
      <c r="E16" s="172"/>
      <c r="F16" s="173"/>
      <c r="G16" s="177"/>
      <c r="H16" s="173"/>
      <c r="I16" s="178"/>
    </row>
    <row r="17" customFormat="false" ht="15" hidden="false" customHeight="false" outlineLevel="0" collapsed="false">
      <c r="A17" s="172"/>
      <c r="B17" s="172"/>
      <c r="C17" s="172"/>
      <c r="D17" s="172"/>
      <c r="E17" s="172"/>
      <c r="F17" s="173"/>
      <c r="G17" s="177"/>
      <c r="H17" s="173"/>
      <c r="I17" s="178"/>
    </row>
    <row r="18" customFormat="false" ht="15" hidden="false" customHeight="false" outlineLevel="0" collapsed="false">
      <c r="A18" s="172"/>
      <c r="B18" s="172"/>
      <c r="C18" s="172"/>
      <c r="D18" s="172"/>
      <c r="E18" s="172"/>
      <c r="F18" s="173"/>
      <c r="G18" s="177"/>
      <c r="H18" s="173"/>
      <c r="I18" s="178"/>
    </row>
    <row r="19" customFormat="false" ht="15" hidden="false" customHeight="false" outlineLevel="0" collapsed="false">
      <c r="A19" s="172"/>
      <c r="B19" s="172"/>
      <c r="C19" s="172"/>
      <c r="D19" s="172"/>
      <c r="E19" s="172"/>
      <c r="F19" s="173"/>
      <c r="G19" s="177"/>
      <c r="H19" s="173"/>
      <c r="I19" s="178"/>
    </row>
    <row r="20" customFormat="false" ht="15" hidden="false" customHeight="false" outlineLevel="0" collapsed="false">
      <c r="A20" s="172"/>
      <c r="B20" s="172"/>
      <c r="C20" s="172"/>
      <c r="D20" s="172"/>
      <c r="E20" s="172"/>
      <c r="F20" s="173"/>
      <c r="G20" s="177"/>
      <c r="H20" s="173"/>
      <c r="I20" s="178"/>
    </row>
    <row r="21" customFormat="false" ht="15" hidden="false" customHeight="false" outlineLevel="0" collapsed="false">
      <c r="A21" s="172"/>
      <c r="B21" s="172"/>
      <c r="C21" s="172"/>
      <c r="D21" s="172"/>
      <c r="E21" s="172"/>
      <c r="F21" s="173"/>
      <c r="G21" s="177"/>
      <c r="H21" s="173"/>
      <c r="I21" s="178"/>
    </row>
    <row r="22" customFormat="false" ht="15" hidden="false" customHeight="false" outlineLevel="0" collapsed="false">
      <c r="A22" s="172"/>
      <c r="B22" s="172"/>
      <c r="C22" s="172"/>
      <c r="D22" s="172"/>
      <c r="E22" s="172"/>
      <c r="F22" s="173"/>
      <c r="G22" s="177"/>
      <c r="H22" s="173"/>
      <c r="I22" s="178"/>
    </row>
    <row r="23" customFormat="false" ht="15" hidden="false" customHeight="false" outlineLevel="0" collapsed="false">
      <c r="A23" s="172"/>
      <c r="B23" s="172"/>
      <c r="C23" s="172"/>
      <c r="D23" s="172"/>
      <c r="E23" s="172"/>
      <c r="F23" s="173"/>
      <c r="G23" s="177"/>
      <c r="H23" s="173"/>
      <c r="I23" s="178"/>
    </row>
    <row r="24" customFormat="false" ht="15" hidden="false" customHeight="false" outlineLevel="0" collapsed="false">
      <c r="A24" s="172"/>
      <c r="B24" s="172"/>
      <c r="C24" s="172"/>
      <c r="D24" s="172"/>
      <c r="E24" s="172"/>
      <c r="F24" s="173"/>
      <c r="G24" s="179"/>
      <c r="H24" s="180"/>
      <c r="I24" s="181"/>
    </row>
    <row r="25" customFormat="false" ht="12.75" hidden="false" customHeight="true" outlineLevel="0" collapsed="false">
      <c r="A25" s="182" t="s">
        <v>125</v>
      </c>
      <c r="B25" s="182"/>
      <c r="C25" s="182"/>
      <c r="D25" s="182"/>
      <c r="E25" s="182"/>
      <c r="F25" s="183"/>
      <c r="G25" s="184" t="s">
        <v>126</v>
      </c>
      <c r="H25" s="184"/>
      <c r="I25" s="184"/>
    </row>
    <row r="26" customFormat="false" ht="15" hidden="false" customHeight="false" outlineLevel="0" collapsed="false">
      <c r="A26" s="185"/>
      <c r="B26" s="173"/>
      <c r="C26" s="173"/>
      <c r="D26" s="173"/>
      <c r="E26" s="173"/>
      <c r="F26" s="173"/>
      <c r="G26" s="173"/>
      <c r="H26" s="173"/>
      <c r="I26" s="178"/>
    </row>
    <row r="27" customFormat="false" ht="15" hidden="false" customHeight="false" outlineLevel="0" collapsed="false">
      <c r="A27" s="172"/>
      <c r="B27" s="172"/>
      <c r="C27" s="172"/>
      <c r="D27" s="172"/>
      <c r="E27" s="172"/>
      <c r="F27" s="173"/>
      <c r="G27" s="174"/>
      <c r="H27" s="175"/>
      <c r="I27" s="176"/>
    </row>
    <row r="28" customFormat="false" ht="15" hidden="false" customHeight="false" outlineLevel="0" collapsed="false">
      <c r="A28" s="172"/>
      <c r="B28" s="172"/>
      <c r="C28" s="172"/>
      <c r="D28" s="172"/>
      <c r="E28" s="172"/>
      <c r="F28" s="173"/>
      <c r="G28" s="177"/>
      <c r="H28" s="173"/>
      <c r="I28" s="178"/>
    </row>
    <row r="29" customFormat="false" ht="15" hidden="false" customHeight="false" outlineLevel="0" collapsed="false">
      <c r="A29" s="172"/>
      <c r="B29" s="172"/>
      <c r="C29" s="172"/>
      <c r="D29" s="172"/>
      <c r="E29" s="172"/>
      <c r="F29" s="173"/>
      <c r="G29" s="177"/>
      <c r="H29" s="173"/>
      <c r="I29" s="178"/>
    </row>
    <row r="30" customFormat="false" ht="15" hidden="false" customHeight="false" outlineLevel="0" collapsed="false">
      <c r="A30" s="172"/>
      <c r="B30" s="172"/>
      <c r="C30" s="172"/>
      <c r="D30" s="172"/>
      <c r="E30" s="172"/>
      <c r="F30" s="173"/>
      <c r="G30" s="177"/>
      <c r="H30" s="173"/>
      <c r="I30" s="178"/>
    </row>
    <row r="31" customFormat="false" ht="15" hidden="false" customHeight="false" outlineLevel="0" collapsed="false">
      <c r="A31" s="172"/>
      <c r="B31" s="172"/>
      <c r="C31" s="172"/>
      <c r="D31" s="172"/>
      <c r="E31" s="172"/>
      <c r="F31" s="173"/>
      <c r="G31" s="177"/>
      <c r="H31" s="173"/>
      <c r="I31" s="178"/>
    </row>
    <row r="32" customFormat="false" ht="15" hidden="false" customHeight="false" outlineLevel="0" collapsed="false">
      <c r="A32" s="172"/>
      <c r="B32" s="172"/>
      <c r="C32" s="172"/>
      <c r="D32" s="172"/>
      <c r="E32" s="172"/>
      <c r="F32" s="173"/>
      <c r="G32" s="177"/>
      <c r="H32" s="173"/>
      <c r="I32" s="178"/>
    </row>
    <row r="33" customFormat="false" ht="15" hidden="false" customHeight="false" outlineLevel="0" collapsed="false">
      <c r="A33" s="172"/>
      <c r="B33" s="172"/>
      <c r="C33" s="172"/>
      <c r="D33" s="172"/>
      <c r="E33" s="172"/>
      <c r="F33" s="173"/>
      <c r="G33" s="177"/>
      <c r="H33" s="173"/>
      <c r="I33" s="178"/>
    </row>
    <row r="34" customFormat="false" ht="15" hidden="false" customHeight="false" outlineLevel="0" collapsed="false">
      <c r="A34" s="172"/>
      <c r="B34" s="172"/>
      <c r="C34" s="172"/>
      <c r="D34" s="172"/>
      <c r="E34" s="172"/>
      <c r="F34" s="173"/>
      <c r="G34" s="177"/>
      <c r="H34" s="173"/>
      <c r="I34" s="178"/>
    </row>
    <row r="35" customFormat="false" ht="15" hidden="false" customHeight="false" outlineLevel="0" collapsed="false">
      <c r="A35" s="172"/>
      <c r="B35" s="172"/>
      <c r="C35" s="172"/>
      <c r="D35" s="172"/>
      <c r="E35" s="172"/>
      <c r="F35" s="173"/>
      <c r="G35" s="177"/>
      <c r="H35" s="173"/>
      <c r="I35" s="178"/>
    </row>
    <row r="36" customFormat="false" ht="15" hidden="false" customHeight="false" outlineLevel="0" collapsed="false">
      <c r="A36" s="172"/>
      <c r="B36" s="172"/>
      <c r="C36" s="172"/>
      <c r="D36" s="172"/>
      <c r="E36" s="172"/>
      <c r="F36" s="173"/>
      <c r="G36" s="177"/>
      <c r="H36" s="173"/>
      <c r="I36" s="178"/>
    </row>
    <row r="37" customFormat="false" ht="15" hidden="false" customHeight="false" outlineLevel="0" collapsed="false">
      <c r="A37" s="172"/>
      <c r="B37" s="172"/>
      <c r="C37" s="172"/>
      <c r="D37" s="172"/>
      <c r="E37" s="172"/>
      <c r="F37" s="173"/>
      <c r="G37" s="177"/>
      <c r="H37" s="173"/>
      <c r="I37" s="178"/>
    </row>
    <row r="38" customFormat="false" ht="15" hidden="false" customHeight="false" outlineLevel="0" collapsed="false">
      <c r="A38" s="172"/>
      <c r="B38" s="172"/>
      <c r="C38" s="172"/>
      <c r="D38" s="172"/>
      <c r="E38" s="172"/>
      <c r="F38" s="173"/>
      <c r="G38" s="177"/>
      <c r="H38" s="173"/>
      <c r="I38" s="178"/>
    </row>
    <row r="39" customFormat="false" ht="15" hidden="false" customHeight="false" outlineLevel="0" collapsed="false">
      <c r="A39" s="172"/>
      <c r="B39" s="172"/>
      <c r="C39" s="172"/>
      <c r="D39" s="172"/>
      <c r="E39" s="172"/>
      <c r="F39" s="173"/>
      <c r="G39" s="179"/>
      <c r="H39" s="180"/>
      <c r="I39" s="181"/>
    </row>
    <row r="40" customFormat="false" ht="12.75" hidden="false" customHeight="true" outlineLevel="0" collapsed="false">
      <c r="A40" s="182" t="s">
        <v>126</v>
      </c>
      <c r="B40" s="182"/>
      <c r="C40" s="182"/>
      <c r="D40" s="182"/>
      <c r="E40" s="182"/>
      <c r="F40" s="183"/>
      <c r="G40" s="184" t="s">
        <v>127</v>
      </c>
      <c r="H40" s="184"/>
      <c r="I40" s="184"/>
    </row>
    <row r="41" customFormat="false" ht="15" hidden="false" customHeight="false" outlineLevel="0" collapsed="false">
      <c r="A41" s="185"/>
      <c r="B41" s="173"/>
      <c r="C41" s="173"/>
      <c r="D41" s="173"/>
      <c r="E41" s="173"/>
      <c r="F41" s="173"/>
      <c r="G41" s="173"/>
      <c r="H41" s="173"/>
      <c r="I41" s="178"/>
    </row>
    <row r="42" customFormat="false" ht="15" hidden="false" customHeight="false" outlineLevel="0" collapsed="false">
      <c r="A42" s="172"/>
      <c r="B42" s="172"/>
      <c r="C42" s="172"/>
      <c r="D42" s="172"/>
      <c r="E42" s="172"/>
      <c r="F42" s="173"/>
      <c r="G42" s="174"/>
      <c r="H42" s="175"/>
      <c r="I42" s="176"/>
    </row>
    <row r="43" customFormat="false" ht="15" hidden="false" customHeight="false" outlineLevel="0" collapsed="false">
      <c r="A43" s="172"/>
      <c r="B43" s="172"/>
      <c r="C43" s="172"/>
      <c r="D43" s="172"/>
      <c r="E43" s="172"/>
      <c r="F43" s="173"/>
      <c r="G43" s="177"/>
      <c r="H43" s="173"/>
      <c r="I43" s="178"/>
    </row>
    <row r="44" customFormat="false" ht="15" hidden="false" customHeight="false" outlineLevel="0" collapsed="false">
      <c r="A44" s="172"/>
      <c r="B44" s="172"/>
      <c r="C44" s="172"/>
      <c r="D44" s="172"/>
      <c r="E44" s="172"/>
      <c r="F44" s="173"/>
      <c r="G44" s="177"/>
      <c r="H44" s="173"/>
      <c r="I44" s="178"/>
    </row>
    <row r="45" customFormat="false" ht="15" hidden="false" customHeight="false" outlineLevel="0" collapsed="false">
      <c r="A45" s="172"/>
      <c r="B45" s="172"/>
      <c r="C45" s="172"/>
      <c r="D45" s="172"/>
      <c r="E45" s="172"/>
      <c r="F45" s="173"/>
      <c r="G45" s="177"/>
      <c r="H45" s="173"/>
      <c r="I45" s="178"/>
    </row>
    <row r="46" customFormat="false" ht="15" hidden="false" customHeight="false" outlineLevel="0" collapsed="false">
      <c r="A46" s="172"/>
      <c r="B46" s="172"/>
      <c r="C46" s="172"/>
      <c r="D46" s="172"/>
      <c r="E46" s="172"/>
      <c r="F46" s="173"/>
      <c r="G46" s="177"/>
      <c r="H46" s="173"/>
      <c r="I46" s="178"/>
    </row>
    <row r="47" customFormat="false" ht="15" hidden="false" customHeight="false" outlineLevel="0" collapsed="false">
      <c r="A47" s="172"/>
      <c r="B47" s="172"/>
      <c r="C47" s="172"/>
      <c r="D47" s="172"/>
      <c r="E47" s="172"/>
      <c r="F47" s="173"/>
      <c r="G47" s="177"/>
      <c r="H47" s="173"/>
      <c r="I47" s="178"/>
    </row>
    <row r="48" customFormat="false" ht="15" hidden="false" customHeight="false" outlineLevel="0" collapsed="false">
      <c r="A48" s="172"/>
      <c r="B48" s="172"/>
      <c r="C48" s="172"/>
      <c r="D48" s="172"/>
      <c r="E48" s="172"/>
      <c r="F48" s="173"/>
      <c r="G48" s="177"/>
      <c r="H48" s="173"/>
      <c r="I48" s="178"/>
    </row>
    <row r="49" customFormat="false" ht="15" hidden="false" customHeight="false" outlineLevel="0" collapsed="false">
      <c r="A49" s="172"/>
      <c r="B49" s="172"/>
      <c r="C49" s="172"/>
      <c r="D49" s="172"/>
      <c r="E49" s="172"/>
      <c r="F49" s="173"/>
      <c r="G49" s="177"/>
      <c r="H49" s="173"/>
      <c r="I49" s="178"/>
    </row>
    <row r="50" customFormat="false" ht="15" hidden="false" customHeight="false" outlineLevel="0" collapsed="false">
      <c r="A50" s="172"/>
      <c r="B50" s="172"/>
      <c r="C50" s="172"/>
      <c r="D50" s="172"/>
      <c r="E50" s="172"/>
      <c r="F50" s="173"/>
      <c r="G50" s="177"/>
      <c r="H50" s="173"/>
      <c r="I50" s="178"/>
    </row>
    <row r="51" customFormat="false" ht="15" hidden="false" customHeight="false" outlineLevel="0" collapsed="false">
      <c r="A51" s="172"/>
      <c r="B51" s="172"/>
      <c r="C51" s="172"/>
      <c r="D51" s="172"/>
      <c r="E51" s="172"/>
      <c r="F51" s="173"/>
      <c r="G51" s="177"/>
      <c r="H51" s="173"/>
      <c r="I51" s="178"/>
    </row>
    <row r="52" customFormat="false" ht="15" hidden="false" customHeight="false" outlineLevel="0" collapsed="false">
      <c r="A52" s="172"/>
      <c r="B52" s="172"/>
      <c r="C52" s="172"/>
      <c r="D52" s="172"/>
      <c r="E52" s="172"/>
      <c r="F52" s="173"/>
      <c r="G52" s="177"/>
      <c r="H52" s="173"/>
      <c r="I52" s="178"/>
    </row>
    <row r="53" customFormat="false" ht="138" hidden="false" customHeight="true" outlineLevel="0" collapsed="false">
      <c r="A53" s="172"/>
      <c r="B53" s="172"/>
      <c r="C53" s="172"/>
      <c r="D53" s="172"/>
      <c r="E53" s="172"/>
      <c r="F53" s="173"/>
      <c r="G53" s="177"/>
      <c r="H53" s="173"/>
      <c r="I53" s="178"/>
    </row>
    <row r="54" customFormat="false" ht="15" hidden="false" customHeight="false" outlineLevel="0" collapsed="false">
      <c r="A54" s="172"/>
      <c r="B54" s="172"/>
      <c r="C54" s="172"/>
      <c r="D54" s="172"/>
      <c r="E54" s="172"/>
      <c r="F54" s="173"/>
      <c r="G54" s="179"/>
      <c r="H54" s="180"/>
      <c r="I54" s="181"/>
    </row>
    <row r="55" customFormat="false" ht="12.75" hidden="false" customHeight="true" outlineLevel="0" collapsed="false">
      <c r="A55" s="182" t="s">
        <v>128</v>
      </c>
      <c r="B55" s="182"/>
      <c r="C55" s="182"/>
      <c r="D55" s="182"/>
      <c r="E55" s="182"/>
      <c r="F55" s="183"/>
      <c r="G55" s="184" t="s">
        <v>129</v>
      </c>
      <c r="H55" s="184"/>
      <c r="I55" s="184"/>
    </row>
    <row r="56" customFormat="false" ht="15" hidden="false" customHeight="false" outlineLevel="0" collapsed="false">
      <c r="A56" s="185"/>
      <c r="B56" s="173"/>
      <c r="C56" s="173"/>
      <c r="D56" s="173"/>
      <c r="E56" s="173"/>
      <c r="F56" s="173"/>
      <c r="G56" s="173"/>
      <c r="H56" s="173"/>
      <c r="I56" s="178"/>
    </row>
    <row r="57" customFormat="false" ht="15" hidden="false" customHeight="false" outlineLevel="0" collapsed="false">
      <c r="A57" s="186" t="s">
        <v>130</v>
      </c>
      <c r="B57" s="173"/>
      <c r="C57" s="173"/>
      <c r="D57" s="173"/>
      <c r="E57" s="173"/>
      <c r="F57" s="173"/>
      <c r="G57" s="173"/>
      <c r="H57" s="173"/>
      <c r="I57" s="178"/>
    </row>
    <row r="58" customFormat="false" ht="15" hidden="false" customHeight="false" outlineLevel="0" collapsed="false">
      <c r="A58" s="185"/>
      <c r="B58" s="173"/>
      <c r="C58" s="173"/>
      <c r="D58" s="173"/>
      <c r="E58" s="173"/>
      <c r="F58" s="173"/>
      <c r="G58" s="173"/>
      <c r="H58" s="173"/>
      <c r="I58" s="178"/>
    </row>
    <row r="59" customFormat="false" ht="45" hidden="false" customHeight="true" outlineLevel="0" collapsed="false">
      <c r="A59" s="187"/>
      <c r="B59" s="188"/>
      <c r="C59" s="189"/>
      <c r="D59" s="190" t="s">
        <v>131</v>
      </c>
      <c r="E59" s="185"/>
      <c r="F59" s="173"/>
      <c r="G59" s="188"/>
      <c r="H59" s="188"/>
      <c r="I59" s="191"/>
    </row>
    <row r="60" customFormat="false" ht="12.75" hidden="false" customHeight="true" outlineLevel="0" collapsed="false">
      <c r="A60" s="192"/>
      <c r="B60" s="193"/>
      <c r="C60" s="194"/>
      <c r="D60" s="195" t="s">
        <v>132</v>
      </c>
      <c r="E60" s="195"/>
      <c r="F60" s="195"/>
      <c r="G60" s="195"/>
      <c r="H60" s="193"/>
      <c r="I60" s="196"/>
    </row>
    <row r="61" customFormat="false" ht="12.75" hidden="false" customHeight="true" outlineLevel="0" collapsed="false">
      <c r="A61" s="197"/>
      <c r="B61" s="198"/>
      <c r="C61" s="199"/>
      <c r="D61" s="200" t="s">
        <v>133</v>
      </c>
      <c r="E61" s="200"/>
      <c r="F61" s="200"/>
      <c r="G61" s="200"/>
      <c r="H61" s="193"/>
      <c r="I61" s="196"/>
    </row>
    <row r="62" customFormat="false" ht="12.75" hidden="false" customHeight="false" outlineLevel="0" collapsed="false">
      <c r="A62" s="201"/>
      <c r="B62" s="202"/>
      <c r="C62" s="203"/>
      <c r="D62" s="204" t="s">
        <v>134</v>
      </c>
      <c r="E62" s="204"/>
      <c r="F62" s="204"/>
      <c r="G62" s="204"/>
      <c r="H62" s="205"/>
      <c r="I62" s="206"/>
    </row>
    <row r="63" customFormat="false" ht="15" hidden="false" customHeight="false" outlineLevel="0" collapsed="false">
      <c r="A63" s="207"/>
      <c r="B63" s="208"/>
      <c r="C63" s="208"/>
      <c r="D63" s="208"/>
      <c r="E63" s="208"/>
      <c r="F63" s="208"/>
      <c r="G63" s="208"/>
      <c r="H63" s="208"/>
      <c r="I63" s="209"/>
    </row>
  </sheetData>
  <mergeCells count="25">
    <mergeCell ref="A1:B3"/>
    <mergeCell ref="C1:I3"/>
    <mergeCell ref="A4:I4"/>
    <mergeCell ref="B5:I5"/>
    <mergeCell ref="A6:C6"/>
    <mergeCell ref="D6:E6"/>
    <mergeCell ref="F6:G6"/>
    <mergeCell ref="H6:I6"/>
    <mergeCell ref="A7:I7"/>
    <mergeCell ref="A8:C8"/>
    <mergeCell ref="D8:G8"/>
    <mergeCell ref="H8:I8"/>
    <mergeCell ref="B9:I10"/>
    <mergeCell ref="A12:E24"/>
    <mergeCell ref="A25:E25"/>
    <mergeCell ref="G25:I25"/>
    <mergeCell ref="A27:E39"/>
    <mergeCell ref="A40:E40"/>
    <mergeCell ref="G40:I40"/>
    <mergeCell ref="A42:E54"/>
    <mergeCell ref="A55:E55"/>
    <mergeCell ref="G55:I55"/>
    <mergeCell ref="D60:G60"/>
    <mergeCell ref="D61:G61"/>
    <mergeCell ref="D62:G6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LibreOffice/7.4.6.2$Windows_X86_64 LibreOffice_project/5b1f5509c2decdade7fda905e3e1429a67acd63d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2023-12-18T10:42:50Z</dcterms:created>
  <dc:creator>Jairo</dc:creator>
  <dc:description/>
  <dc:language>pt-BR</dc:language>
  <cp:lastModifiedBy/>
  <cp:lastPrinted>2026-02-23T10:48:28Z</cp:lastPrinted>
  <dcterms:modified xsi:type="dcterms:W3CDTF">2026-03-02T12:19:57Z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